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yrain\Desktop\"/>
    </mc:Choice>
  </mc:AlternateContent>
  <xr:revisionPtr revIDLastSave="0" documentId="13_ncr:1_{4CC7127F-FF57-48F7-B066-E2A7A6442C5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20年講員輪值表" sheetId="1" r:id="rId1"/>
    <sheet name="2019年Preach講道輪值表" sheetId="2" r:id="rId2"/>
    <sheet name="2018年Preach講道輪值表" sheetId="3" r:id="rId3"/>
    <sheet name="2017年Preach講員輪值表" sheetId="4" r:id="rId4"/>
    <sheet name="2016年講員輪值表" sheetId="5" r:id="rId5"/>
    <sheet name="2015講員輪值表" sheetId="6" r:id="rId6"/>
    <sheet name="2014年講員輪值表" sheetId="7" r:id="rId7"/>
    <sheet name="2013年講員輪值表" sheetId="8" r:id="rId8"/>
    <sheet name="輪值表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3" l="1"/>
  <c r="F64" i="3"/>
  <c r="F63" i="3"/>
  <c r="F62" i="3"/>
  <c r="F61" i="3"/>
  <c r="F59" i="3"/>
  <c r="F58" i="3"/>
  <c r="F57" i="3"/>
  <c r="F56" i="3"/>
  <c r="F54" i="3"/>
  <c r="F53" i="3"/>
  <c r="F52" i="3"/>
  <c r="F51" i="3"/>
  <c r="F49" i="3"/>
  <c r="F48" i="3"/>
  <c r="F47" i="3"/>
  <c r="F46" i="3"/>
  <c r="F45" i="3"/>
  <c r="F43" i="3"/>
  <c r="F42" i="3"/>
  <c r="F41" i="3"/>
  <c r="F40" i="3"/>
  <c r="F37" i="3"/>
  <c r="F36" i="3"/>
  <c r="F35" i="3"/>
  <c r="F34" i="3"/>
  <c r="F33" i="3"/>
  <c r="F31" i="3"/>
  <c r="F30" i="3"/>
  <c r="F29" i="3"/>
  <c r="F28" i="3"/>
  <c r="F26" i="3"/>
  <c r="F25" i="3"/>
  <c r="F24" i="3"/>
  <c r="F23" i="3"/>
  <c r="F21" i="3"/>
  <c r="F20" i="3"/>
  <c r="F19" i="3"/>
  <c r="F18" i="3"/>
  <c r="F17" i="3"/>
  <c r="F15" i="3"/>
  <c r="F14" i="3"/>
  <c r="F13" i="3"/>
  <c r="F12" i="3"/>
  <c r="F10" i="3"/>
  <c r="F9" i="3"/>
  <c r="F8" i="3"/>
  <c r="F7" i="3"/>
  <c r="F5" i="3"/>
  <c r="F4" i="3"/>
  <c r="F3" i="3"/>
  <c r="F2" i="3"/>
</calcChain>
</file>

<file path=xl/sharedStrings.xml><?xml version="1.0" encoding="utf-8"?>
<sst xmlns="http://schemas.openxmlformats.org/spreadsheetml/2006/main" count="1939" uniqueCount="716">
  <si>
    <t>奧斯陸</t>
  </si>
  <si>
    <t>崇拜见证</t>
  </si>
  <si>
    <t>特別活動/節期/聚會</t>
  </si>
  <si>
    <t>特別活動/聚會</t>
  </si>
  <si>
    <t>Alive 下一代</t>
  </si>
  <si>
    <t>哥登堡/芬蘭/其他</t>
  </si>
  <si>
    <t xml:space="preserve">Bergen </t>
  </si>
  <si>
    <t xml:space="preserve">Theme-To be true disciples of Jesus/作主真门徒     </t>
  </si>
  <si>
    <t>Bergen Ungdom</t>
  </si>
  <si>
    <t>其他備註</t>
  </si>
  <si>
    <t>1月</t>
  </si>
  <si>
    <t>6日</t>
  </si>
  <si>
    <t>陳牧師</t>
  </si>
  <si>
    <t>Bible</t>
  </si>
  <si>
    <t>Yibo</t>
  </si>
  <si>
    <t>7日</t>
  </si>
  <si>
    <t>5日</t>
  </si>
  <si>
    <t>Enoch傳道</t>
  </si>
  <si>
    <t>Nina</t>
  </si>
  <si>
    <t>Contextualized Worship in Alive</t>
  </si>
  <si>
    <t>various</t>
  </si>
  <si>
    <t>1月2-23日Ivy傳道放假</t>
  </si>
  <si>
    <t>14日</t>
  </si>
  <si>
    <t>12日</t>
  </si>
  <si>
    <t>陳牧師xida</t>
  </si>
  <si>
    <t>13日</t>
  </si>
  <si>
    <t>孙献纯师母</t>
  </si>
  <si>
    <t>吳東弟兄</t>
  </si>
  <si>
    <t>Leon</t>
  </si>
  <si>
    <t>不再一样的祷告 /Prayers that make difference</t>
  </si>
  <si>
    <t>Dan 6.10-11, Act. 12.4-5, 2The 1.10-12</t>
  </si>
  <si>
    <t>Rev. Yeung</t>
  </si>
  <si>
    <t>陈牧师</t>
  </si>
  <si>
    <t>Ivy傳道</t>
  </si>
  <si>
    <t>21日</t>
  </si>
  <si>
    <t>19日</t>
  </si>
  <si>
    <t>唐宛男</t>
  </si>
  <si>
    <t>Pastor Ivy</t>
  </si>
  <si>
    <t>Discipleship: Attitude</t>
  </si>
  <si>
    <t>20日</t>
  </si>
  <si>
    <t>topical</t>
  </si>
  <si>
    <t>施家妈见证</t>
  </si>
  <si>
    <t>26日</t>
  </si>
  <si>
    <t>28日</t>
  </si>
  <si>
    <t>Knud Jørgensen</t>
  </si>
  <si>
    <t>陈牧师Trondheim/Fri/Sat.</t>
  </si>
  <si>
    <t>27日</t>
  </si>
  <si>
    <t>陈牧师/Chen</t>
  </si>
  <si>
    <t>Unndis</t>
  </si>
  <si>
    <t>新春崇拜</t>
  </si>
  <si>
    <t>2月</t>
  </si>
  <si>
    <t>4日</t>
  </si>
  <si>
    <t>3日</t>
  </si>
  <si>
    <t>马家妈见证</t>
  </si>
  <si>
    <t>Enoch</t>
  </si>
  <si>
    <t>过年“好在何处”？It is good to wait for the salvation of the Lord</t>
  </si>
  <si>
    <t>Lam. 3.22-26/New year evangelistic message</t>
  </si>
  <si>
    <t>Pastor Peter</t>
  </si>
  <si>
    <t>11日</t>
  </si>
  <si>
    <t>Li</t>
  </si>
  <si>
    <t>10日</t>
  </si>
  <si>
    <t>Richard Blucher 牧師</t>
  </si>
  <si>
    <t>2日</t>
  </si>
  <si>
    <t>Hans Christian (Laget)</t>
  </si>
  <si>
    <t>母親節</t>
  </si>
  <si>
    <t>蒙召作主门徒 Calling to be disciples of Jesus</t>
  </si>
  <si>
    <t>Luke 5.1-11, 27-28</t>
  </si>
  <si>
    <t>9日</t>
  </si>
  <si>
    <t>張雅各牧師</t>
  </si>
  <si>
    <t xml:space="preserve">Daniel Overskott </t>
  </si>
  <si>
    <t>16日</t>
  </si>
  <si>
    <t>陳牧師xd</t>
  </si>
  <si>
    <t>陳師母</t>
  </si>
  <si>
    <t>18日</t>
  </si>
  <si>
    <t>Glen</t>
  </si>
  <si>
    <t>25日</t>
  </si>
  <si>
    <t>3月</t>
  </si>
  <si>
    <t>Richard Blucher</t>
  </si>
  <si>
    <t>Ivy傳道去帅臘參加宣道會的會議</t>
  </si>
  <si>
    <t>17日</t>
  </si>
  <si>
    <t>丘傳道</t>
  </si>
  <si>
    <t>印尼短宣见证</t>
  </si>
  <si>
    <t xml:space="preserve">The 12 Apostles: 一起放下跟随主/ Following Jesus together  </t>
  </si>
  <si>
    <t>Luke 6.12-16</t>
  </si>
  <si>
    <t>23日</t>
  </si>
  <si>
    <t>孫獻純師母</t>
  </si>
  <si>
    <t>年終會友大會</t>
  </si>
  <si>
    <t>Katrine Sæthren (YWAM)</t>
  </si>
  <si>
    <t>陳牧師去哥本哈根交換講台</t>
  </si>
  <si>
    <t>24日</t>
  </si>
  <si>
    <t xml:space="preserve">Hartvig </t>
  </si>
  <si>
    <t>Skiing Trip</t>
  </si>
  <si>
    <t>Sheng Ting</t>
  </si>
  <si>
    <t>ALIVE (陈牧师)</t>
  </si>
  <si>
    <t xml:space="preserve">Discipleship: God's Word/门训专题：神的话   </t>
  </si>
  <si>
    <t>年初會友大會</t>
  </si>
  <si>
    <t>Pastor Chen</t>
  </si>
  <si>
    <t>Alive(Enoch)</t>
  </si>
  <si>
    <t>Video</t>
  </si>
  <si>
    <t>Ivy</t>
  </si>
  <si>
    <t>3月4-25日陳牧師與師母回國</t>
  </si>
  <si>
    <t>盛婷</t>
  </si>
  <si>
    <t>Brit (Laget)</t>
  </si>
  <si>
    <t>梁美紅</t>
  </si>
  <si>
    <t>1日</t>
  </si>
  <si>
    <t>Skiing trip</t>
  </si>
  <si>
    <t>Discipleship: 门徒要学说话 Control of Tongue of disciples</t>
  </si>
  <si>
    <t>Luke 6.37-45</t>
  </si>
  <si>
    <t>Chu Li</t>
  </si>
  <si>
    <t>Johan Chen</t>
  </si>
  <si>
    <t>2-Ball</t>
  </si>
  <si>
    <t>伍偉亨傳道</t>
  </si>
  <si>
    <t>3月28-30日理事會代表和核心同工在奧斯陸舉行退修會</t>
  </si>
  <si>
    <t>31日</t>
  </si>
  <si>
    <t>楊國樑牧師</t>
  </si>
  <si>
    <t>印尼Peter宣教士见证</t>
  </si>
  <si>
    <t>宣教主日/印尼见证</t>
  </si>
  <si>
    <t>8日</t>
  </si>
  <si>
    <t>ALIVE(Leon)</t>
  </si>
  <si>
    <t>Peter Indonesia</t>
  </si>
  <si>
    <t>4月</t>
  </si>
  <si>
    <t>The Beatitudes</t>
  </si>
  <si>
    <t>Luke 6:17-26</t>
  </si>
  <si>
    <t>歐華鄭路加博士</t>
  </si>
  <si>
    <t>29/3-2/4 Alive復活營, 29/3 學人營</t>
  </si>
  <si>
    <t>15日</t>
  </si>
  <si>
    <t>陳鵬傳道</t>
  </si>
  <si>
    <t>交換講台, 陳牧師去哥登堡</t>
  </si>
  <si>
    <t>Kwun Chuen Chan</t>
  </si>
  <si>
    <t>Luke 7.</t>
  </si>
  <si>
    <t>22日</t>
  </si>
  <si>
    <t>蒙恩的女门徒 Blessed are the Female Disciples of Jesus</t>
  </si>
  <si>
    <t>Luke 8.1-3, 19-21,48, 50</t>
  </si>
  <si>
    <t>Li Chui</t>
  </si>
  <si>
    <t>29日</t>
  </si>
  <si>
    <t>張寶珠師母</t>
  </si>
  <si>
    <t>Wannan</t>
  </si>
  <si>
    <t>Sending out the 12</t>
  </si>
  <si>
    <t>Luke 9</t>
  </si>
  <si>
    <t xml:space="preserve">Tim (ungbaptist) </t>
  </si>
  <si>
    <t>外來講員/ Glen?</t>
  </si>
  <si>
    <t>马家妈见证（摔跤康复）</t>
  </si>
  <si>
    <t>陈牧师Chen</t>
  </si>
  <si>
    <t>復活節崇拜</t>
  </si>
  <si>
    <t>Easter Camp</t>
  </si>
  <si>
    <t>陳牧師在哥登堡聯合學人復活營</t>
  </si>
  <si>
    <t>Daniel</t>
  </si>
  <si>
    <t>Palmer Sunday - Hosanna: 求来到我心，主耶稣/Come to my heart, Lord Jesus</t>
  </si>
  <si>
    <t>John约 12.12-24/Norewegian calender</t>
  </si>
  <si>
    <t>外來講員?</t>
  </si>
  <si>
    <t>復活節, 華語事工培靈會4月9-11日)</t>
  </si>
  <si>
    <t>Easter</t>
  </si>
  <si>
    <t>国际</t>
  </si>
  <si>
    <t>5月</t>
  </si>
  <si>
    <t>Lukr 24.1-12/Norwegian church calender</t>
  </si>
  <si>
    <t>Leon?</t>
  </si>
  <si>
    <t>Discipleship: Know your enemy</t>
  </si>
  <si>
    <t>临时会友大会</t>
  </si>
  <si>
    <t>Astrid</t>
  </si>
  <si>
    <t>Hartvig</t>
  </si>
  <si>
    <t>街頭佈道(Grønnland)</t>
  </si>
  <si>
    <t>The 70 Sent out</t>
  </si>
  <si>
    <t>Luke 10</t>
  </si>
  <si>
    <t>神學生 李顯弟兄</t>
  </si>
  <si>
    <t>11/5-12/5 同工退休營</t>
  </si>
  <si>
    <t>靠神的能力赶鬼 By the power of God to cast out the demons</t>
  </si>
  <si>
    <t xml:space="preserve">陳鵬傳道 </t>
  </si>
  <si>
    <t>Luke 11.14-26</t>
  </si>
  <si>
    <t>鄭日耀</t>
  </si>
  <si>
    <t>Luke 12</t>
  </si>
  <si>
    <t>差傳主日: 聖靈降臨節</t>
  </si>
  <si>
    <t>Trygve</t>
  </si>
  <si>
    <t>陈牧师哥德堡交换</t>
  </si>
  <si>
    <t xml:space="preserve">National day: 世世代代的祝福/From Generation to Generation </t>
  </si>
  <si>
    <t>Luke 1.46-56/Norwegian church calender</t>
  </si>
  <si>
    <t>加拿大短宣见证</t>
  </si>
  <si>
    <t>5月31-6月1日 同工退修會</t>
  </si>
  <si>
    <t>6月</t>
  </si>
  <si>
    <t>沈志華牧師</t>
  </si>
  <si>
    <t>沈牧師</t>
  </si>
  <si>
    <t>圣灵降临节</t>
  </si>
  <si>
    <t>No service/Ela wedding</t>
  </si>
  <si>
    <t>Hartivig/ Oac</t>
  </si>
  <si>
    <t>楊婷?</t>
  </si>
  <si>
    <t>Monica</t>
  </si>
  <si>
    <t>盛婷 赫爾辛基</t>
  </si>
  <si>
    <t>Gataevangelie 街头布道训练操练</t>
  </si>
  <si>
    <t>Baptism Service in Alive</t>
  </si>
  <si>
    <t>ALIVE (Leon)</t>
  </si>
  <si>
    <t>6月22日(六) 教會旅行</t>
  </si>
  <si>
    <t>聖靈降臨節</t>
  </si>
  <si>
    <t>Alive (美紅姊妹)</t>
  </si>
  <si>
    <t>1/6兒童節, 家庭崇拜+嬰兒祝福禮</t>
  </si>
  <si>
    <t>儿童祝福礼</t>
  </si>
  <si>
    <t>30日</t>
  </si>
  <si>
    <t>Matha/陈医生见证？</t>
  </si>
  <si>
    <t>Pinse: 跟从住在心里的圣灵/To follow the Holy Spirit that dwells in your heart</t>
  </si>
  <si>
    <t>Romans 8 1-11/Norwegian church calender</t>
  </si>
  <si>
    <t>ALIVE(Enoch傳道)</t>
  </si>
  <si>
    <t>7月</t>
  </si>
  <si>
    <t>Luke 13</t>
  </si>
  <si>
    <t>Enoch Ng</t>
  </si>
  <si>
    <t>蕭紫麗傳道</t>
  </si>
  <si>
    <t>夏令會 15/7 - 21/7</t>
  </si>
  <si>
    <t>Summer Break</t>
  </si>
  <si>
    <t xml:space="preserve">Discipleship: 受圣灵的洗/Baptized in the Holy Spirit </t>
  </si>
  <si>
    <t>吳東</t>
  </si>
  <si>
    <t>太3.5-11/Norwegian church calender</t>
  </si>
  <si>
    <t>陳牧帥休假 22/7 - 28/7</t>
  </si>
  <si>
    <t>Summer Camp</t>
  </si>
  <si>
    <t>譚超</t>
  </si>
  <si>
    <t>吳以諾</t>
  </si>
  <si>
    <t>6月20日教會旅行</t>
  </si>
  <si>
    <t>Discipleship: God's will</t>
  </si>
  <si>
    <t>8月</t>
  </si>
  <si>
    <t>Ivy i Kobenhavn og Malmo</t>
  </si>
  <si>
    <t>Video/Monica</t>
  </si>
  <si>
    <t>9月</t>
  </si>
  <si>
    <t>李显</t>
  </si>
  <si>
    <t>馬家媽見證</t>
  </si>
  <si>
    <t xml:space="preserve">作主门徒的代价/The cost of being disciples of Jesus </t>
  </si>
  <si>
    <t>Luke 14.25-33</t>
  </si>
  <si>
    <t>Pastor Enoch</t>
  </si>
  <si>
    <t>Michael Nielsen</t>
  </si>
  <si>
    <t>ALIVE (陳牧師)</t>
  </si>
  <si>
    <t>中秋節, 與ALIVE聯合崇拜</t>
  </si>
  <si>
    <t>李麗芳</t>
  </si>
  <si>
    <t>Tim Kim (Ungbaptist)</t>
  </si>
  <si>
    <t>莫潤昌傳道</t>
  </si>
  <si>
    <t>10月</t>
  </si>
  <si>
    <t>敬老崇拜</t>
  </si>
  <si>
    <t>楊婷</t>
  </si>
  <si>
    <t>家庭崇拜</t>
  </si>
  <si>
    <t>11月</t>
  </si>
  <si>
    <t>張漢林牧師</t>
  </si>
  <si>
    <t>Espen André (Ungbaptist)</t>
  </si>
  <si>
    <t>宛男</t>
  </si>
  <si>
    <t>12月</t>
  </si>
  <si>
    <t>Ole Jacob</t>
  </si>
  <si>
    <t>陳牧師休假 25/11 - 1/12</t>
  </si>
  <si>
    <t>ALIVE (Enoch)</t>
  </si>
  <si>
    <t>與ALIVE 聯合崇拜</t>
  </si>
  <si>
    <t>與ALIVE聯合聖誔崇拜</t>
  </si>
  <si>
    <t>Christmas service 3rd floor</t>
  </si>
  <si>
    <t>日</t>
  </si>
  <si>
    <t>Pre Camp?</t>
  </si>
  <si>
    <t>蕭傳道</t>
  </si>
  <si>
    <t>Break</t>
  </si>
  <si>
    <t>Canadian Visitor</t>
  </si>
  <si>
    <t>盛婷姊妹</t>
  </si>
  <si>
    <t>Luke 15</t>
  </si>
  <si>
    <t>Discipleship: Obedience</t>
  </si>
  <si>
    <t>Canadian visitor</t>
  </si>
  <si>
    <t>Alive(Knud Jørgensen)</t>
  </si>
  <si>
    <t>Luke 16</t>
  </si>
  <si>
    <t>蕭傳道在哥登堡講道</t>
  </si>
  <si>
    <t>陳錫大牧師</t>
  </si>
  <si>
    <t>Discipleship: Faith</t>
  </si>
  <si>
    <t>Discipleship: Tithing</t>
  </si>
  <si>
    <t>會友大會</t>
  </si>
  <si>
    <t>Luke 17</t>
  </si>
  <si>
    <t>Rev. Shum</t>
  </si>
  <si>
    <t xml:space="preserve">Topical </t>
  </si>
  <si>
    <t>蕭傳道在斯德歌爾摩講道</t>
  </si>
  <si>
    <t>挪威牧師</t>
  </si>
  <si>
    <t>音槳崇拜</t>
  </si>
  <si>
    <t>Kathy Klassen (C&amp;MA Canada)</t>
  </si>
  <si>
    <t>Discipleship: Set Apart</t>
  </si>
  <si>
    <t>ALIVE Misjion Conferense 10-12/08</t>
  </si>
  <si>
    <t>Luke 18, but not on prayer</t>
  </si>
  <si>
    <t>薛治平牧師</t>
  </si>
  <si>
    <t>3月20 - 4月3日 蕭傳道放假</t>
  </si>
  <si>
    <t>Discipleship: Prayer</t>
  </si>
  <si>
    <t>NCAC STM 16-27/08</t>
  </si>
  <si>
    <t>Luke 19</t>
  </si>
  <si>
    <t>NCAC</t>
  </si>
  <si>
    <t>陳孫獻純師母</t>
  </si>
  <si>
    <t>李顯弟叽</t>
  </si>
  <si>
    <t>Luke 20</t>
  </si>
  <si>
    <t>Discipleship: Fellowship</t>
  </si>
  <si>
    <t>Alive (Ivy傳道)</t>
  </si>
  <si>
    <t>24-26/4 北歐教牧同工會</t>
  </si>
  <si>
    <t>Luke 21</t>
  </si>
  <si>
    <t>曾琦惠牧師</t>
  </si>
  <si>
    <t>Discipleship: Witnessing</t>
  </si>
  <si>
    <t>牧師和詩班在Manglerud教會崇拜</t>
  </si>
  <si>
    <t>5月6日曾傳道按立為牧師</t>
  </si>
  <si>
    <t>13/5 同工退修會</t>
  </si>
  <si>
    <t>Ivy 傳道</t>
  </si>
  <si>
    <t>陈牧师/Stavanger</t>
  </si>
  <si>
    <t>Luke 22</t>
  </si>
  <si>
    <t>Alive(陳牧師)</t>
  </si>
  <si>
    <t>陈师母</t>
  </si>
  <si>
    <t>Father's Day</t>
  </si>
  <si>
    <t>陈牧师/ Ivy 傳道</t>
  </si>
  <si>
    <t>to follow Norwegian church calender</t>
  </si>
  <si>
    <t xml:space="preserve">盛婷 </t>
  </si>
  <si>
    <t>Luke 23</t>
  </si>
  <si>
    <t>Discipleship: Loving One Another</t>
  </si>
  <si>
    <t>Luke 24</t>
  </si>
  <si>
    <t>Advent</t>
  </si>
  <si>
    <t>Christmas</t>
  </si>
  <si>
    <t>Year End</t>
  </si>
  <si>
    <t>Alive(Leon)</t>
  </si>
  <si>
    <t>Ivy传道</t>
  </si>
  <si>
    <t>蕭傳道在芬蘭講道</t>
  </si>
  <si>
    <t>盛婷姊妹, Ivy 傳道</t>
  </si>
  <si>
    <r>
      <t>家庭崇拜</t>
    </r>
    <r>
      <rPr>
        <sz val="10"/>
        <color rgb="FF000000"/>
        <rFont val="Arial"/>
      </rPr>
      <t xml:space="preserve"> (陳牧師)</t>
    </r>
  </si>
  <si>
    <t xml:space="preserve">OK團契(宛男) </t>
  </si>
  <si>
    <t>張漢林音槳佈道會</t>
  </si>
  <si>
    <t>Alive (Leon)</t>
  </si>
  <si>
    <t>"?" 代表还没确认，其他是确认好了！谢谢大家！</t>
  </si>
  <si>
    <t xml:space="preserve">楊婷 </t>
  </si>
  <si>
    <t xml:space="preserve">李麗芳 </t>
  </si>
  <si>
    <t>許道良牧師</t>
  </si>
  <si>
    <t>夏令会</t>
  </si>
  <si>
    <t>張愛玲博士</t>
  </si>
  <si>
    <t>萧传道</t>
  </si>
  <si>
    <t xml:space="preserve"> Ivy傳道(18-27/8 與Glen在Bergen)</t>
  </si>
  <si>
    <t>團契/小組</t>
  </si>
  <si>
    <t>會議</t>
  </si>
  <si>
    <t>節期/節慶</t>
  </si>
  <si>
    <t xml:space="preserve"> Ivy傳道</t>
  </si>
  <si>
    <t xml:space="preserve">                                                               </t>
  </si>
  <si>
    <t>差傳主日</t>
  </si>
  <si>
    <t>哥登堡(单数週下午2点崇拜)</t>
  </si>
  <si>
    <t>A.L.I.V.E</t>
  </si>
  <si>
    <t>Alfa</t>
  </si>
  <si>
    <t>講東話團契</t>
  </si>
  <si>
    <t>週五</t>
  </si>
  <si>
    <t>OK團契</t>
  </si>
  <si>
    <t>幼兒班</t>
  </si>
  <si>
    <t>Bergen (星期六崇拜)</t>
  </si>
  <si>
    <t>特別活動/聚會 或節慶</t>
  </si>
  <si>
    <t>一月</t>
  </si>
  <si>
    <t xml:space="preserve">献纯师母 </t>
  </si>
  <si>
    <t>崔立弟兄</t>
  </si>
  <si>
    <t>波兰行改到2018年9月</t>
  </si>
  <si>
    <t>慶中秋</t>
  </si>
  <si>
    <t>Ivy傳道在哥登堡</t>
  </si>
  <si>
    <t>沈牧師/陈牧交换</t>
  </si>
  <si>
    <t>13-21/10  泰北短宣</t>
  </si>
  <si>
    <t>23-26/10  教牧研討會??没有执事参加</t>
  </si>
  <si>
    <t>曾傳道/陈牧交换</t>
  </si>
  <si>
    <t>福音主日</t>
  </si>
  <si>
    <t>陳牧師去芬蘭講道</t>
  </si>
  <si>
    <t>knud Jørgensen</t>
  </si>
  <si>
    <t>曾傳道 9-11/1</t>
  </si>
  <si>
    <t>陳牧師 10/1 門訓一上</t>
  </si>
  <si>
    <t>跨文化婚姻聚会</t>
  </si>
  <si>
    <t xml:space="preserve">18日 </t>
  </si>
  <si>
    <t>曾傳道</t>
  </si>
  <si>
    <t>Ivy傳道(28/10-1/11 與Glen在Bergen)</t>
  </si>
  <si>
    <t>家庭崇拜, 父親節</t>
  </si>
  <si>
    <t>19/11 Ivy傳道在 Stavanger</t>
  </si>
  <si>
    <t>感恩崇拜, 年終會友大會</t>
  </si>
  <si>
    <t>Ivy傳道(17-26/11 與Glen在Bergen)</t>
  </si>
  <si>
    <t>1-3/12  Ivy傳道在Stockholm</t>
  </si>
  <si>
    <t>Fretz 牧師</t>
  </si>
  <si>
    <t>威挪牧師</t>
  </si>
  <si>
    <t>加差会代表探访</t>
  </si>
  <si>
    <t>慶祝聖誕</t>
  </si>
  <si>
    <t xml:space="preserve"> Ivy傳道(15-24/12 與Glen在Bergen)</t>
  </si>
  <si>
    <t>李顯弟兄</t>
  </si>
  <si>
    <t>31/12  Ivy傳道在哥登堡</t>
  </si>
  <si>
    <t>詩歌敬拜</t>
  </si>
  <si>
    <t>專題講座</t>
  </si>
  <si>
    <t>曾傳道24/1 (20-25/1)门训一下</t>
  </si>
  <si>
    <t>31/1 洗禮</t>
  </si>
  <si>
    <t>二月</t>
  </si>
  <si>
    <t>崔立(分享)</t>
  </si>
  <si>
    <t>盛婷?</t>
  </si>
  <si>
    <t>蕭傳道 1/2</t>
  </si>
  <si>
    <t>Alive 崇拜(Enoch)</t>
  </si>
  <si>
    <t>慶祝農曆新年 (愛筵)</t>
  </si>
  <si>
    <t>慶祝春節 聯合崇拜</t>
  </si>
  <si>
    <t>8/2 廣東話團契</t>
  </si>
  <si>
    <t>14/2 母親節</t>
  </si>
  <si>
    <t>曾傳道 6-8/2</t>
  </si>
  <si>
    <t>7/2陈牧师门训二</t>
  </si>
  <si>
    <t>小梅?</t>
  </si>
  <si>
    <t>8/2 母親節</t>
  </si>
  <si>
    <t>楊洪</t>
  </si>
  <si>
    <t>陈牧师休假/2.29-3.6</t>
  </si>
  <si>
    <t>梁美紅(挪威文)</t>
  </si>
  <si>
    <t>14/2 孫獻純師母</t>
  </si>
  <si>
    <t>13-14/2 曾傳道uppsala ; 19/2 年初一</t>
  </si>
  <si>
    <t>復活節詩歌敬拜</t>
  </si>
  <si>
    <t>曾傳道28/2 (24-1/3)门训三上</t>
  </si>
  <si>
    <t>22/2 春節崇拜</t>
  </si>
  <si>
    <t>三月</t>
  </si>
  <si>
    <t>陳牧師?</t>
  </si>
  <si>
    <t>Alive 崇拜(Billy)</t>
  </si>
  <si>
    <t>碧蘭</t>
  </si>
  <si>
    <t>專題講座: 下一代事工</t>
  </si>
  <si>
    <t>曾傳道 6-8/3</t>
  </si>
  <si>
    <t>7/3 羅傳道按牧</t>
  </si>
  <si>
    <t>洪祥平牧師</t>
  </si>
  <si>
    <t>蕭傳道14/3门训三下</t>
  </si>
  <si>
    <t>16-20/3 歐洲餐福短宣</t>
  </si>
  <si>
    <t>13-15/5  專題放在家庭營裏</t>
  </si>
  <si>
    <t>24-27/5  學人營在Helsinkin</t>
  </si>
  <si>
    <t>唐宛男/或 吳東</t>
  </si>
  <si>
    <t>29/5 蕭傳道</t>
  </si>
  <si>
    <t>請Enoch / Leon 講道分享</t>
  </si>
  <si>
    <t>日期</t>
  </si>
  <si>
    <t>Alive 崇拜(Leon)</t>
  </si>
  <si>
    <t>兒童祝福禮</t>
  </si>
  <si>
    <t>19/6 蕭傳道</t>
  </si>
  <si>
    <t>曉雯?</t>
  </si>
  <si>
    <t>北歐牧者/ 曾傳道?</t>
  </si>
  <si>
    <t>以諾團契</t>
  </si>
  <si>
    <t>曾傳道28/3 (24-29/3)门训四</t>
  </si>
  <si>
    <t>29/3 棕枝主日</t>
  </si>
  <si>
    <t>四月</t>
  </si>
  <si>
    <t>3-5/4 學人復活營; 3-4/4 受難節聚會/復活營</t>
  </si>
  <si>
    <t>梁斐生博士</t>
  </si>
  <si>
    <t>學人事工</t>
  </si>
  <si>
    <t>Bergen (注意: 逢星期六崇拜)</t>
  </si>
  <si>
    <t>備註</t>
  </si>
  <si>
    <t>12/4 廣東話團契</t>
  </si>
  <si>
    <t>曾傳道 10-12/4</t>
  </si>
  <si>
    <t>梁斐生11/4</t>
  </si>
  <si>
    <t>12/4 福音主日</t>
  </si>
  <si>
    <t>鄭穎青姊妹</t>
  </si>
  <si>
    <t>18/4 聯合理事會Stockholm</t>
  </si>
  <si>
    <t>趙詠琴博士</t>
  </si>
  <si>
    <t>曾傳道25/4 (21-26/4)门训五上</t>
  </si>
  <si>
    <t>五月</t>
  </si>
  <si>
    <t>肖紫丽</t>
  </si>
  <si>
    <t>曾傳道 1-3/5</t>
  </si>
  <si>
    <t>挪威牧師9/5门训五下陈</t>
  </si>
  <si>
    <t>9-12/5 長者旅行</t>
  </si>
  <si>
    <t>陳耀鵬牧師</t>
  </si>
  <si>
    <t>長者同工</t>
  </si>
  <si>
    <t>蔺晶</t>
  </si>
  <si>
    <t>如何包出個美好人生</t>
  </si>
  <si>
    <t>Knut Refsdal</t>
  </si>
  <si>
    <t>鄭長老</t>
  </si>
  <si>
    <t>31/1 農曆新年</t>
  </si>
  <si>
    <t>马家妈</t>
  </si>
  <si>
    <t>14-16/5 同工退修營; 14/5 升天節</t>
  </si>
  <si>
    <t>Alive(Leon講道)</t>
  </si>
  <si>
    <t>玩雪合家歡</t>
  </si>
  <si>
    <t>曾傳道23/5 (19-24/5)门训六上</t>
  </si>
  <si>
    <t>24/5 五旬節</t>
  </si>
  <si>
    <t>母親節?</t>
  </si>
  <si>
    <t>蕭紫麗</t>
  </si>
  <si>
    <t>六月</t>
  </si>
  <si>
    <t>Alive 崇拜(陳牧師)</t>
  </si>
  <si>
    <t>6/13陈牧师门训六下</t>
  </si>
  <si>
    <t>美紅</t>
  </si>
  <si>
    <t>Xida Chen</t>
  </si>
  <si>
    <t>14/6 廣東話團契</t>
  </si>
  <si>
    <t>負責:紫麗, 分享: 馬家媽</t>
  </si>
  <si>
    <t>音樂崇拜(馬碧君)</t>
  </si>
  <si>
    <t>曾傳道 12-14/6</t>
  </si>
  <si>
    <t>丘傳道13/6</t>
  </si>
  <si>
    <t>14/6 親子活動</t>
  </si>
  <si>
    <t>陳牧師假期(18/7-7/8)</t>
  </si>
  <si>
    <t xml:space="preserve">洗礼见证凯媛/申毅 </t>
  </si>
  <si>
    <t>傳送信望愛</t>
  </si>
  <si>
    <t>曹越</t>
  </si>
  <si>
    <t>蕭傳道21/6</t>
  </si>
  <si>
    <t>20/6陈牧师门训完</t>
  </si>
  <si>
    <t>Knut Jørgensen</t>
  </si>
  <si>
    <t>曾傳道 27/6 (23-28/6)</t>
  </si>
  <si>
    <t>Leon (與青少年聯合崇拜)</t>
  </si>
  <si>
    <t xml:space="preserve">Rev. Santes </t>
  </si>
  <si>
    <t>4/9 差傳主日 (Bergen短宣分享</t>
  </si>
  <si>
    <t>11/9 中秋節</t>
  </si>
  <si>
    <t>5/4(六)歡聚在教會, 小瑛負責</t>
  </si>
  <si>
    <t>Rev. Harbakk</t>
  </si>
  <si>
    <t>20-21/10 北歐教牧退修和理事會</t>
  </si>
  <si>
    <t>負責:紫麗, 分享: 玉姐</t>
  </si>
  <si>
    <t>Alive(陈牧师)</t>
  </si>
  <si>
    <t>偶然[撞上]的驚喜</t>
  </si>
  <si>
    <t>何国辉</t>
  </si>
  <si>
    <t>20/4 復活節</t>
  </si>
  <si>
    <t>感恩崇拜</t>
  </si>
  <si>
    <t>郑长老</t>
  </si>
  <si>
    <t>陳牧師假期(17/11-24/11)</t>
  </si>
  <si>
    <t>27/11 會友大會(奮興會由牧師負責)</t>
  </si>
  <si>
    <t>梁美紅(家庭崇拜)</t>
  </si>
  <si>
    <t>11/12 父親節</t>
  </si>
  <si>
    <t>蕭傳道假期(8/12-21/12)</t>
  </si>
  <si>
    <t>慶祝聖誔</t>
  </si>
  <si>
    <t>負責:禮强, 秀芳, 分享: 何家媽</t>
  </si>
  <si>
    <t>Går Ut/ mission challenge</t>
  </si>
  <si>
    <t xml:space="preserve">郑长老 </t>
  </si>
  <si>
    <t>曹越？</t>
  </si>
  <si>
    <t>頌歌響遍</t>
  </si>
  <si>
    <t>陈牧师/门训</t>
  </si>
  <si>
    <t>Frode</t>
  </si>
  <si>
    <t>24/5(六)戶外活動, 以馬內利小組</t>
  </si>
  <si>
    <t>郑长老？</t>
  </si>
  <si>
    <t>Alive(Enoch講道)</t>
  </si>
  <si>
    <t>負責:海雲, 分享: 秀珠姐</t>
  </si>
  <si>
    <t>陈牧师/移民联合崇拜</t>
  </si>
  <si>
    <t>陈牧师？讲道/门训完</t>
  </si>
  <si>
    <t>14/6(六) 愛火燃燒</t>
  </si>
  <si>
    <t>主日敬老崇拜</t>
  </si>
  <si>
    <t>芬蘭/ Malmø</t>
  </si>
  <si>
    <t xml:space="preserve"> </t>
  </si>
  <si>
    <t>曾传道</t>
  </si>
  <si>
    <t>七月</t>
  </si>
  <si>
    <t>Alive(瀚風講道)</t>
  </si>
  <si>
    <t>我要向高山舉目: 陳家媽</t>
  </si>
  <si>
    <t>门训1</t>
  </si>
  <si>
    <t>Ivy牧师</t>
  </si>
  <si>
    <t>聖嬰師母</t>
  </si>
  <si>
    <t>叶红见证/训练</t>
  </si>
  <si>
    <t>你OK我OK</t>
  </si>
  <si>
    <t>门训2</t>
  </si>
  <si>
    <t>Karl Olav Sandnes</t>
  </si>
  <si>
    <t>Xida</t>
  </si>
  <si>
    <t>音樂崇拜</t>
  </si>
  <si>
    <t>6-12/7 夏令會</t>
  </si>
  <si>
    <t>洪啟康傳道</t>
  </si>
  <si>
    <t>受洗見証</t>
  </si>
  <si>
    <t>19/7 福音日</t>
  </si>
  <si>
    <t>媽媽禱告會</t>
  </si>
  <si>
    <t>Ivy牧師</t>
  </si>
  <si>
    <t>曾24-26/7芬蘭</t>
  </si>
  <si>
    <t>24/7-7/8 加拿大短宣队VBS</t>
  </si>
  <si>
    <t>曾傳道/陈牧师Trondheim</t>
  </si>
  <si>
    <t>Hanfeng (Mere Christianity)</t>
  </si>
  <si>
    <t>八月</t>
  </si>
  <si>
    <t>2/8 敬老崇拜</t>
  </si>
  <si>
    <t>麗芬,禮強</t>
  </si>
  <si>
    <t>港九培灵会</t>
  </si>
  <si>
    <t>2 ball</t>
  </si>
  <si>
    <t>1/8 長執會</t>
  </si>
  <si>
    <t>Alive同工</t>
  </si>
  <si>
    <t>3-6/8 歐洲餐福營</t>
  </si>
  <si>
    <t>廣東話團契</t>
  </si>
  <si>
    <t>16/8 福音日</t>
  </si>
  <si>
    <t>曾14-16/8 芬蘭</t>
  </si>
  <si>
    <t>蕭傳道16/8</t>
  </si>
  <si>
    <t>生命的糧</t>
  </si>
  <si>
    <t>门训3</t>
  </si>
  <si>
    <t>何礼强</t>
  </si>
  <si>
    <t>13/9 (六)Svinesund一日遊, 海雲</t>
  </si>
  <si>
    <t>獻純師母</t>
  </si>
  <si>
    <t>15-18/9联合教牧团Oslo退修会</t>
  </si>
  <si>
    <t>云南牧师</t>
  </si>
  <si>
    <t>莊稼熟了</t>
  </si>
  <si>
    <t>门训4</t>
  </si>
  <si>
    <t>MTV + Tore</t>
  </si>
  <si>
    <t>挪威牧师</t>
  </si>
  <si>
    <t xml:space="preserve">蕭23/8 Malmø </t>
  </si>
  <si>
    <t>曾傳道 22/8 (18-23/8)</t>
  </si>
  <si>
    <t>Alive (Enoch)</t>
  </si>
  <si>
    <t>人算甚麼</t>
  </si>
  <si>
    <t>4/5日？</t>
  </si>
  <si>
    <t>门训5？</t>
  </si>
  <si>
    <t>陈牧师回中国</t>
  </si>
  <si>
    <t>26/8 牧養同工會</t>
  </si>
  <si>
    <t xml:space="preserve">12日 </t>
  </si>
  <si>
    <t>曾浩賢牧師</t>
  </si>
  <si>
    <t>施家妈？</t>
  </si>
  <si>
    <t xml:space="preserve">11日 </t>
  </si>
  <si>
    <t>Peter主教</t>
  </si>
  <si>
    <t xml:space="preserve">19日 </t>
  </si>
  <si>
    <t>愛在何家!?</t>
  </si>
  <si>
    <t>门训6</t>
  </si>
  <si>
    <t>梁牧师/Helsinki</t>
  </si>
  <si>
    <t xml:space="preserve">25日 </t>
  </si>
  <si>
    <t xml:space="preserve">挪威牧师 </t>
  </si>
  <si>
    <t>25/10联合理事会Oslo</t>
  </si>
  <si>
    <t>活水江河</t>
  </si>
  <si>
    <t>Billy 傳道</t>
  </si>
  <si>
    <t xml:space="preserve">9日 </t>
  </si>
  <si>
    <t xml:space="preserve">曾传道 </t>
  </si>
  <si>
    <t>九月</t>
  </si>
  <si>
    <t>门训完</t>
  </si>
  <si>
    <t xml:space="preserve">23日 </t>
  </si>
  <si>
    <t>Xida ?</t>
  </si>
  <si>
    <t>恩上加恩</t>
  </si>
  <si>
    <t>年終感恩, 海雲負責</t>
  </si>
  <si>
    <t>22/11</t>
  </si>
  <si>
    <t>5/9 長執會</t>
  </si>
  <si>
    <t xml:space="preserve">
</t>
  </si>
  <si>
    <t>Elisabeth</t>
  </si>
  <si>
    <t xml:space="preserve">7日   </t>
  </si>
  <si>
    <t>一無掛慮</t>
  </si>
  <si>
    <t xml:space="preserve">14日 </t>
  </si>
  <si>
    <t>碧君</t>
  </si>
  <si>
    <t>聖誔禮物</t>
  </si>
  <si>
    <t>曾11-13/9芬蘭</t>
  </si>
  <si>
    <t>陈牧师讲道门训1（12/9）</t>
  </si>
  <si>
    <t xml:space="preserve">28日 </t>
  </si>
  <si>
    <t>20/9 福音日</t>
  </si>
  <si>
    <t>陈19-20/9</t>
  </si>
  <si>
    <t>Keng Leong</t>
  </si>
  <si>
    <t>27/9 三十週年感恩崇拜       中秋愛筵</t>
  </si>
  <si>
    <t>孫献純師母</t>
  </si>
  <si>
    <t>Tina</t>
  </si>
  <si>
    <t>Alive崇拜 Leon  preker</t>
  </si>
  <si>
    <t>泰北行报告/郑</t>
  </si>
  <si>
    <t>曾傳道门训2  26/9 (22-26/9)</t>
  </si>
  <si>
    <t>Leon FELLES</t>
  </si>
  <si>
    <t>Voksne</t>
  </si>
  <si>
    <t>十月</t>
  </si>
  <si>
    <t>Joakim</t>
  </si>
  <si>
    <t>3/10 長執會    7/10 牧養同工會</t>
  </si>
  <si>
    <t>Alive 崇拜(講員?)</t>
  </si>
  <si>
    <t>京悦夫婦家庭事工见证</t>
  </si>
  <si>
    <t>曾9-11/10芬蘭</t>
  </si>
  <si>
    <t>10日母亲节</t>
  </si>
  <si>
    <t>蕭傳道门训3 10/10</t>
  </si>
  <si>
    <t>17/10 聯合理事會     18/10 福音日</t>
  </si>
  <si>
    <t>14-15/10   北歐教牧會議</t>
  </si>
  <si>
    <t>陈/Alive讲道</t>
  </si>
  <si>
    <t>曾傳道门训4  24/10 (20-25/10)</t>
  </si>
  <si>
    <t>乌普萨拉短宣见证</t>
  </si>
  <si>
    <t>Peter Majeed</t>
  </si>
  <si>
    <t>蕭傳道25/10 Stockholm</t>
  </si>
  <si>
    <t>陈牧师门训5（31/10）</t>
  </si>
  <si>
    <t>十一月</t>
  </si>
  <si>
    <t>Miriam</t>
  </si>
  <si>
    <t>7/11 長執會</t>
  </si>
  <si>
    <t>蕭傳道1/11芬蘭</t>
  </si>
  <si>
    <t>嬋慧/吳東</t>
  </si>
  <si>
    <t>8/11差傳主日</t>
  </si>
  <si>
    <t>8/11 父親節</t>
  </si>
  <si>
    <t>Soul Surfer</t>
  </si>
  <si>
    <t>曾6-8/11芬蘭</t>
  </si>
  <si>
    <t xml:space="preserve">15/11 福音日                 21/11感恩聚會        </t>
  </si>
  <si>
    <t>陈/Alive 讲道</t>
  </si>
  <si>
    <t>陈牧师讲道门训6（14/11）</t>
  </si>
  <si>
    <t>会友大会</t>
  </si>
  <si>
    <t>Jonathan/Elisabeth</t>
  </si>
  <si>
    <t>Bærum小组</t>
  </si>
  <si>
    <t>預臨期</t>
  </si>
  <si>
    <t>陈27-29/11</t>
  </si>
  <si>
    <t>曾傳道 28/11 (24-29/11)</t>
  </si>
  <si>
    <t>十二月</t>
  </si>
  <si>
    <t>潘聖嬰師母</t>
  </si>
  <si>
    <t>Skitur</t>
  </si>
  <si>
    <t>2/12 牧養同工會 5/12 長執會</t>
  </si>
  <si>
    <t>tang chao</t>
  </si>
  <si>
    <t>楊牧師</t>
  </si>
  <si>
    <t>3日会友大会</t>
  </si>
  <si>
    <t>Billy Lo</t>
  </si>
  <si>
    <t>Billy</t>
  </si>
  <si>
    <t>陳牧師, 瑛瑛</t>
  </si>
  <si>
    <t>曾4-6/12芬蘭</t>
  </si>
  <si>
    <t>陈牧师门训总结（5/12）</t>
  </si>
  <si>
    <t>麗芳</t>
  </si>
  <si>
    <t>吴青岚姊妹</t>
  </si>
  <si>
    <t>鄭長老 ???</t>
  </si>
  <si>
    <t>福芬</t>
  </si>
  <si>
    <t>孫献純師母, Caoyue</t>
  </si>
  <si>
    <t>Leon + Tina</t>
  </si>
  <si>
    <t>蕭傳道20/1</t>
  </si>
  <si>
    <t>24-27/12 聖經營</t>
  </si>
  <si>
    <t>25/12聖誕節</t>
  </si>
  <si>
    <t>Hanfeng</t>
  </si>
  <si>
    <t>陈锡大Xida</t>
  </si>
  <si>
    <t>李富成校長</t>
  </si>
  <si>
    <t>曾傳道, Ying Ying</t>
  </si>
  <si>
    <t>Påskeleir</t>
  </si>
  <si>
    <t>Påskeferie</t>
  </si>
  <si>
    <t>福音电影</t>
  </si>
  <si>
    <t>Alive崇拜 Enoch preker</t>
  </si>
  <si>
    <t>Enoch FELLES</t>
  </si>
  <si>
    <t>Norsk Talare</t>
  </si>
  <si>
    <t>17-22 Mission Trip 泰北</t>
  </si>
  <si>
    <t>Emma Tseng</t>
  </si>
  <si>
    <t>維國</t>
  </si>
  <si>
    <t>羅傳道</t>
  </si>
  <si>
    <t>MTV+Tore+Wu Dong+Wu Hai</t>
  </si>
  <si>
    <t>Edwin Fillis YWAM</t>
  </si>
  <si>
    <t>Edwin YWAM FELLES</t>
  </si>
  <si>
    <t>曾傳道, 禮強</t>
  </si>
  <si>
    <t>Running ELPIDA?</t>
  </si>
  <si>
    <t>黃天权博士</t>
  </si>
  <si>
    <t>Heidi Bjørgum Team</t>
  </si>
  <si>
    <t>丘滙誠傳道</t>
  </si>
  <si>
    <t>挪威講員</t>
  </si>
  <si>
    <t xml:space="preserve">Alive崇拜 </t>
  </si>
  <si>
    <t>Mini camp Bergen/Askøy fre-lør</t>
  </si>
  <si>
    <t>NA</t>
  </si>
  <si>
    <t>陈锡大</t>
  </si>
  <si>
    <t>以下7-12月講員編排, 只是建議, 未經確認. 如果你們(講員)認為OK, 請把名字後面的問號''?''刪掉, 以表同意. 謝謝!   :)</t>
  </si>
  <si>
    <t>安惠兰</t>
  </si>
  <si>
    <t xml:space="preserve">Ferie </t>
  </si>
  <si>
    <t>Ferie</t>
  </si>
  <si>
    <t>北歐夏令會7月8日至14日</t>
  </si>
  <si>
    <t xml:space="preserve">Testimony sharing </t>
  </si>
  <si>
    <t>2 0日</t>
  </si>
  <si>
    <t xml:space="preserve"> 27日</t>
  </si>
  <si>
    <t xml:space="preserve">Pastor Ivy </t>
  </si>
  <si>
    <t>如玉</t>
  </si>
  <si>
    <t>8月9-11日陈牧师师母在芬兰主领夏令会</t>
  </si>
  <si>
    <t>Elizabeth</t>
  </si>
  <si>
    <t>Pastor Xida</t>
  </si>
  <si>
    <t>Alive崇拜Leon講道</t>
  </si>
  <si>
    <t>Leon Felles</t>
  </si>
  <si>
    <t>9月19日中秋節</t>
  </si>
  <si>
    <t>1/10 - 7/10 泰北</t>
  </si>
  <si>
    <t>乔喜玲牧师</t>
  </si>
  <si>
    <t>曹越姐妹</t>
  </si>
  <si>
    <t>11/10-13/10 陳牧師在Malmø事奉</t>
  </si>
  <si>
    <t>泰北照片分享</t>
  </si>
  <si>
    <t>24/10-1/11 陳牧師帶長者以色列遊</t>
  </si>
  <si>
    <t>朱浩廉传道</t>
  </si>
  <si>
    <t>父親節</t>
  </si>
  <si>
    <t>蕭紫麗/朱浩廉传道</t>
  </si>
  <si>
    <t>王越？</t>
  </si>
  <si>
    <t>Alive崇拜Enoch 講道</t>
  </si>
  <si>
    <t>Felles</t>
  </si>
  <si>
    <t>黄汉林弟兄？</t>
  </si>
  <si>
    <t xml:space="preserve">7日 </t>
  </si>
  <si>
    <t>Pastor Xida 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</si>
</sst>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color rgb="FF000000"/>
      <name val="Calibri"/>
    </font>
    <font>
      <sz val="9"/>
      <color rgb="FF000000"/>
      <name val="Calibri"/>
    </font>
    <font>
      <sz val="9"/>
      <color rgb="FF000000"/>
      <name val="Arial"/>
    </font>
    <font>
      <b/>
      <sz val="10"/>
      <color rgb="FF000000"/>
      <name val="Arial"/>
    </font>
    <font>
      <sz val="9"/>
      <name val="Calibri"/>
    </font>
    <font>
      <sz val="9"/>
      <color rgb="FFE06666"/>
      <name val="Calibri"/>
    </font>
    <font>
      <sz val="9"/>
      <color rgb="FFFF0000"/>
      <name val="Calibri"/>
    </font>
    <font>
      <sz val="9"/>
      <name val="Arial"/>
    </font>
    <font>
      <b/>
      <sz val="10"/>
      <name val="Arial"/>
    </font>
    <font>
      <sz val="10"/>
      <name val="Arial"/>
    </font>
    <font>
      <sz val="9"/>
      <color rgb="FF980000"/>
      <name val="Arial"/>
    </font>
    <font>
      <b/>
      <sz val="9"/>
      <name val="Arial"/>
    </font>
    <font>
      <i/>
      <sz val="10"/>
      <name val="Arial"/>
    </font>
    <font>
      <b/>
      <sz val="10"/>
      <color rgb="FF351C75"/>
      <name val="Arial"/>
    </font>
    <font>
      <sz val="9"/>
      <name val="Arial"/>
    </font>
    <font>
      <sz val="10"/>
      <color rgb="FF000000"/>
      <name val="Calibri"/>
    </font>
    <font>
      <sz val="9"/>
      <color rgb="FFFF00FF"/>
      <name val="Arial"/>
    </font>
    <font>
      <b/>
      <sz val="9"/>
      <color rgb="FF000000"/>
      <name val="Calibri"/>
    </font>
    <font>
      <sz val="9"/>
      <color rgb="FFFF0000"/>
      <name val="Arial"/>
    </font>
    <font>
      <b/>
      <sz val="10"/>
      <color rgb="FF1C4587"/>
      <name val="Arial"/>
    </font>
    <font>
      <sz val="9"/>
      <color rgb="FF980000"/>
      <name val="Calibri"/>
    </font>
    <font>
      <b/>
      <sz val="10"/>
      <color rgb="FF85200C"/>
      <name val="Arial"/>
    </font>
    <font>
      <sz val="9"/>
      <color rgb="FF999999"/>
      <name val="Calibri"/>
    </font>
    <font>
      <b/>
      <sz val="10"/>
      <color rgb="FF134F5C"/>
      <name val="Arial"/>
    </font>
    <font>
      <sz val="9"/>
      <color rgb="FF4A86E8"/>
      <name val="Calibri"/>
    </font>
    <font>
      <sz val="9"/>
      <color rgb="FF20124D"/>
      <name val="Arial"/>
    </font>
    <font>
      <sz val="10"/>
      <color rgb="FF000000"/>
      <name val="Arial"/>
    </font>
    <font>
      <sz val="10"/>
      <color rgb="FF000000"/>
      <name val="Roboto"/>
    </font>
    <font>
      <sz val="10"/>
      <color rgb="FF4C1130"/>
      <name val="Arial"/>
    </font>
    <font>
      <sz val="9"/>
      <color rgb="FFFF00FF"/>
      <name val="Calibri"/>
    </font>
    <font>
      <sz val="10"/>
      <name val="Calibri"/>
    </font>
    <font>
      <b/>
      <sz val="9"/>
      <color rgb="FF000000"/>
      <name val="Arial"/>
    </font>
    <font>
      <sz val="9"/>
      <color rgb="FF4A86E8"/>
      <name val="Arial"/>
    </font>
    <font>
      <b/>
      <sz val="9"/>
      <color rgb="FFFF0000"/>
      <name val="Arial"/>
    </font>
    <font>
      <sz val="9"/>
      <color rgb="FF000000"/>
      <name val="Arial"/>
    </font>
    <font>
      <sz val="24"/>
      <name val="Arial"/>
    </font>
    <font>
      <sz val="9"/>
      <name val="Microsoft YaHei"/>
    </font>
    <font>
      <sz val="24"/>
      <color rgb="FF000000"/>
      <name val="Arial"/>
    </font>
    <font>
      <sz val="9"/>
      <color rgb="FF000000"/>
      <name val="Microsoft YaHei"/>
    </font>
    <font>
      <sz val="9"/>
      <color rgb="FFAECF00"/>
      <name val="Calibri"/>
    </font>
    <font>
      <b/>
      <sz val="10"/>
      <name val="Arial"/>
    </font>
    <font>
      <sz val="9"/>
      <color rgb="FFCC0000"/>
      <name val="Calibri"/>
    </font>
    <font>
      <sz val="10"/>
      <color rgb="FF000000"/>
      <name val="Arial"/>
    </font>
    <font>
      <sz val="9"/>
      <color rgb="FF0000FF"/>
      <name val="Calibri"/>
    </font>
    <font>
      <sz val="9"/>
      <color rgb="FFFF0000"/>
      <name val="Arial"/>
    </font>
    <font>
      <i/>
      <sz val="9"/>
      <color rgb="FF000000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99"/>
        <bgColor rgb="FFFFFF99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B7DEE8"/>
        <bgColor rgb="FFB7DEE8"/>
      </patternFill>
    </fill>
    <fill>
      <patternFill patternType="solid">
        <fgColor rgb="FFE6B8AF"/>
        <bgColor rgb="FFE6B8AF"/>
      </patternFill>
    </fill>
    <fill>
      <patternFill patternType="solid">
        <fgColor rgb="FFCCFFFF"/>
        <bgColor rgb="FFCCFFFF"/>
      </patternFill>
    </fill>
    <fill>
      <patternFill patternType="solid">
        <fgColor rgb="FFFCD5B5"/>
        <bgColor rgb="FFFCD5B5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93C47D"/>
        <bgColor rgb="FF93C47D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45818E"/>
        <bgColor rgb="FF45818E"/>
      </patternFill>
    </fill>
    <fill>
      <patternFill patternType="solid">
        <fgColor rgb="FFEFEFEF"/>
        <bgColor rgb="FFEFEFEF"/>
      </patternFill>
    </fill>
    <fill>
      <patternFill patternType="solid">
        <fgColor rgb="FF00FFFF"/>
        <bgColor rgb="FF00FFFF"/>
      </patternFill>
    </fill>
    <fill>
      <patternFill patternType="solid">
        <fgColor rgb="FF134F5C"/>
        <bgColor rgb="FF134F5C"/>
      </patternFill>
    </fill>
    <fill>
      <patternFill patternType="solid">
        <fgColor rgb="FF00FF00"/>
        <bgColor rgb="FF00FF00"/>
      </patternFill>
    </fill>
    <fill>
      <patternFill patternType="solid">
        <fgColor rgb="FF6D9EEB"/>
        <bgColor rgb="FF6D9EEB"/>
      </patternFill>
    </fill>
    <fill>
      <patternFill patternType="solid">
        <fgColor rgb="FFFF9900"/>
        <bgColor rgb="FFFF990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3">
    <xf numFmtId="0" fontId="0" fillId="0" borderId="0" xfId="0" applyFont="1" applyAlignment="1">
      <alignment wrapText="1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6" fillId="10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vertical="center"/>
    </xf>
    <xf numFmtId="0" fontId="6" fillId="12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5" fillId="10" borderId="3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5" fillId="12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10" fontId="7" fillId="11" borderId="3" xfId="0" applyNumberFormat="1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10" fontId="4" fillId="11" borderId="3" xfId="0" applyNumberFormat="1" applyFont="1" applyFill="1" applyBorder="1" applyAlignment="1">
      <alignment vertical="center"/>
    </xf>
    <xf numFmtId="0" fontId="5" fillId="11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9" fillId="13" borderId="3" xfId="0" applyFont="1" applyFill="1" applyBorder="1" applyAlignment="1">
      <alignment vertical="center"/>
    </xf>
    <xf numFmtId="0" fontId="7" fillId="13" borderId="3" xfId="0" applyFont="1" applyFill="1" applyBorder="1" applyAlignment="1">
      <alignment vertical="center"/>
    </xf>
    <xf numFmtId="0" fontId="5" fillId="3" borderId="0" xfId="0" applyFont="1" applyFill="1" applyAlignment="1">
      <alignment horizontal="left" wrapText="1"/>
    </xf>
    <xf numFmtId="0" fontId="4" fillId="13" borderId="3" xfId="0" applyFont="1" applyFill="1" applyBorder="1" applyAlignment="1">
      <alignment vertical="center"/>
    </xf>
    <xf numFmtId="10" fontId="4" fillId="13" borderId="3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10" fillId="11" borderId="3" xfId="0" applyFont="1" applyFill="1" applyBorder="1" applyAlignment="1">
      <alignment wrapText="1"/>
    </xf>
    <xf numFmtId="0" fontId="11" fillId="14" borderId="3" xfId="0" applyFont="1" applyFill="1" applyBorder="1" applyAlignment="1">
      <alignment wrapText="1"/>
    </xf>
    <xf numFmtId="0" fontId="12" fillId="10" borderId="3" xfId="0" applyFont="1" applyFill="1" applyBorder="1" applyAlignment="1">
      <alignment wrapText="1"/>
    </xf>
    <xf numFmtId="0" fontId="12" fillId="12" borderId="3" xfId="0" applyFont="1" applyFill="1" applyBorder="1" applyAlignment="1">
      <alignment wrapText="1"/>
    </xf>
    <xf numFmtId="0" fontId="13" fillId="3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15" fillId="4" borderId="3" xfId="0" applyFont="1" applyFill="1" applyBorder="1" applyAlignment="1">
      <alignment wrapText="1"/>
    </xf>
    <xf numFmtId="0" fontId="10" fillId="11" borderId="3" xfId="0" applyFont="1" applyFill="1" applyBorder="1" applyAlignment="1">
      <alignment wrapText="1"/>
    </xf>
    <xf numFmtId="0" fontId="16" fillId="7" borderId="3" xfId="0" applyFont="1" applyFill="1" applyBorder="1" applyAlignment="1">
      <alignment wrapText="1"/>
    </xf>
    <xf numFmtId="0" fontId="17" fillId="11" borderId="3" xfId="0" applyFont="1" applyFill="1" applyBorder="1" applyAlignment="1">
      <alignment vertical="center"/>
    </xf>
    <xf numFmtId="0" fontId="18" fillId="4" borderId="3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wrapText="1"/>
    </xf>
    <xf numFmtId="0" fontId="19" fillId="3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12" fillId="12" borderId="3" xfId="0" applyFont="1" applyFill="1" applyBorder="1" applyAlignment="1">
      <alignment wrapText="1"/>
    </xf>
    <xf numFmtId="10" fontId="4" fillId="8" borderId="3" xfId="0" applyNumberFormat="1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2" fillId="12" borderId="3" xfId="0" applyFont="1" applyFill="1" applyBorder="1" applyAlignment="1">
      <alignment wrapText="1"/>
    </xf>
    <xf numFmtId="0" fontId="21" fillId="4" borderId="3" xfId="0" applyFont="1" applyFill="1" applyBorder="1" applyAlignment="1">
      <alignment vertical="center"/>
    </xf>
    <xf numFmtId="0" fontId="22" fillId="7" borderId="3" xfId="0" applyFont="1" applyFill="1" applyBorder="1" applyAlignment="1">
      <alignment wrapText="1"/>
    </xf>
    <xf numFmtId="0" fontId="23" fillId="3" borderId="3" xfId="0" applyFont="1" applyFill="1" applyBorder="1" applyAlignment="1">
      <alignment vertical="center"/>
    </xf>
    <xf numFmtId="0" fontId="12" fillId="10" borderId="3" xfId="0" applyFont="1" applyFill="1" applyBorder="1" applyAlignment="1">
      <alignment wrapText="1"/>
    </xf>
    <xf numFmtId="0" fontId="24" fillId="7" borderId="3" xfId="0" applyFont="1" applyFill="1" applyBorder="1" applyAlignment="1">
      <alignment wrapText="1"/>
    </xf>
    <xf numFmtId="0" fontId="4" fillId="5" borderId="3" xfId="0" applyFont="1" applyFill="1" applyBorder="1" applyAlignment="1">
      <alignment vertical="center"/>
    </xf>
    <xf numFmtId="0" fontId="25" fillId="4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26" fillId="7" borderId="3" xfId="0" applyFont="1" applyFill="1" applyBorder="1" applyAlignment="1">
      <alignment wrapText="1"/>
    </xf>
    <xf numFmtId="0" fontId="27" fillId="3" borderId="3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8" fillId="3" borderId="3" xfId="0" applyFont="1" applyFill="1" applyBorder="1" applyAlignment="1">
      <alignment vertical="center"/>
    </xf>
    <xf numFmtId="0" fontId="12" fillId="10" borderId="3" xfId="0" applyFont="1" applyFill="1" applyBorder="1" applyAlignment="1">
      <alignment wrapText="1"/>
    </xf>
    <xf numFmtId="0" fontId="9" fillId="12" borderId="3" xfId="0" applyFont="1" applyFill="1" applyBorder="1" applyAlignment="1">
      <alignment vertical="center"/>
    </xf>
    <xf numFmtId="10" fontId="4" fillId="11" borderId="3" xfId="0" applyNumberFormat="1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29" fillId="0" borderId="0" xfId="0" applyFont="1" applyAlignment="1">
      <alignment wrapText="1"/>
    </xf>
    <xf numFmtId="0" fontId="30" fillId="11" borderId="0" xfId="0" applyFont="1" applyFill="1" applyAlignment="1">
      <alignment wrapText="1"/>
    </xf>
    <xf numFmtId="0" fontId="4" fillId="7" borderId="3" xfId="0" applyFont="1" applyFill="1" applyBorder="1" applyAlignment="1">
      <alignment vertical="center"/>
    </xf>
    <xf numFmtId="0" fontId="31" fillId="15" borderId="0" xfId="0" applyFont="1" applyFill="1" applyAlignment="1">
      <alignment wrapText="1"/>
    </xf>
    <xf numFmtId="0" fontId="32" fillId="3" borderId="3" xfId="0" applyFont="1" applyFill="1" applyBorder="1" applyAlignment="1">
      <alignment vertical="center"/>
    </xf>
    <xf numFmtId="0" fontId="12" fillId="12" borderId="3" xfId="0" applyFont="1" applyFill="1" applyBorder="1" applyAlignment="1">
      <alignment wrapText="1"/>
    </xf>
    <xf numFmtId="0" fontId="4" fillId="7" borderId="3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1" fillId="7" borderId="3" xfId="0" applyFont="1" applyFill="1" applyBorder="1" applyAlignment="1">
      <alignment wrapText="1"/>
    </xf>
    <xf numFmtId="0" fontId="0" fillId="4" borderId="3" xfId="0" applyFont="1" applyFill="1" applyBorder="1" applyAlignment="1">
      <alignment vertical="center"/>
    </xf>
    <xf numFmtId="0" fontId="33" fillId="13" borderId="3" xfId="0" applyFont="1" applyFill="1" applyBorder="1" applyAlignment="1">
      <alignment vertical="center"/>
    </xf>
    <xf numFmtId="0" fontId="34" fillId="4" borderId="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31" fillId="10" borderId="3" xfId="0" applyFont="1" applyFill="1" applyBorder="1" applyAlignment="1">
      <alignment wrapText="1"/>
    </xf>
    <xf numFmtId="0" fontId="7" fillId="11" borderId="0" xfId="0" applyFont="1" applyFill="1" applyAlignment="1">
      <alignment vertical="center"/>
    </xf>
    <xf numFmtId="0" fontId="31" fillId="12" borderId="3" xfId="0" applyFont="1" applyFill="1" applyBorder="1" applyAlignment="1">
      <alignment wrapText="1"/>
    </xf>
    <xf numFmtId="0" fontId="4" fillId="4" borderId="0" xfId="0" applyFont="1" applyFill="1" applyAlignment="1">
      <alignment vertical="center"/>
    </xf>
    <xf numFmtId="0" fontId="2" fillId="7" borderId="3" xfId="0" applyFont="1" applyFill="1" applyBorder="1" applyAlignment="1">
      <alignment wrapText="1"/>
    </xf>
    <xf numFmtId="0" fontId="2" fillId="10" borderId="3" xfId="0" applyFont="1" applyFill="1" applyBorder="1" applyAlignment="1">
      <alignment wrapText="1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12" borderId="3" xfId="0" applyFont="1" applyFill="1" applyBorder="1" applyAlignment="1">
      <alignment wrapText="1"/>
    </xf>
    <xf numFmtId="0" fontId="4" fillId="8" borderId="0" xfId="0" applyFont="1" applyFill="1" applyAlignment="1">
      <alignment vertical="center"/>
    </xf>
    <xf numFmtId="10" fontId="7" fillId="11" borderId="0" xfId="0" applyNumberFormat="1" applyFont="1" applyFill="1" applyAlignment="1">
      <alignment vertical="center"/>
    </xf>
    <xf numFmtId="0" fontId="12" fillId="7" borderId="3" xfId="0" applyFont="1" applyFill="1" applyBorder="1" applyAlignment="1">
      <alignment wrapText="1"/>
    </xf>
    <xf numFmtId="0" fontId="4" fillId="9" borderId="0" xfId="0" applyFont="1" applyFill="1" applyAlignment="1">
      <alignment vertical="center"/>
    </xf>
    <xf numFmtId="0" fontId="4" fillId="10" borderId="3" xfId="0" applyFont="1" applyFill="1" applyBorder="1" applyAlignment="1">
      <alignment vertical="center"/>
    </xf>
    <xf numFmtId="0" fontId="4" fillId="12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0" fontId="10" fillId="15" borderId="7" xfId="0" applyFont="1" applyFill="1" applyBorder="1" applyAlignment="1">
      <alignment wrapText="1"/>
    </xf>
    <xf numFmtId="0" fontId="4" fillId="15" borderId="4" xfId="0" applyFont="1" applyFill="1" applyBorder="1" applyAlignment="1">
      <alignment vertical="center"/>
    </xf>
    <xf numFmtId="0" fontId="4" fillId="15" borderId="3" xfId="0" applyFont="1" applyFill="1" applyBorder="1" applyAlignment="1">
      <alignment vertical="center"/>
    </xf>
    <xf numFmtId="0" fontId="9" fillId="15" borderId="3" xfId="0" applyFont="1" applyFill="1" applyBorder="1" applyAlignment="1">
      <alignment vertical="center"/>
    </xf>
    <xf numFmtId="10" fontId="4" fillId="15" borderId="3" xfId="0" applyNumberFormat="1" applyFont="1" applyFill="1" applyBorder="1" applyAlignment="1">
      <alignment vertical="center"/>
    </xf>
    <xf numFmtId="0" fontId="35" fillId="3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10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37" fillId="0" borderId="0" xfId="0" applyFont="1" applyAlignment="1"/>
    <xf numFmtId="0" fontId="38" fillId="0" borderId="8" xfId="0" applyFont="1" applyBorder="1" applyAlignment="1">
      <alignment wrapText="1"/>
    </xf>
    <xf numFmtId="0" fontId="39" fillId="9" borderId="0" xfId="0" applyFont="1" applyFill="1" applyAlignment="1">
      <alignment horizontal="left" wrapText="1"/>
    </xf>
    <xf numFmtId="0" fontId="38" fillId="4" borderId="8" xfId="0" applyFont="1" applyFill="1" applyBorder="1" applyAlignment="1">
      <alignment wrapText="1"/>
    </xf>
    <xf numFmtId="0" fontId="40" fillId="16" borderId="8" xfId="0" applyFont="1" applyFill="1" applyBorder="1" applyAlignment="1">
      <alignment wrapText="1"/>
    </xf>
    <xf numFmtId="10" fontId="38" fillId="0" borderId="8" xfId="0" applyNumberFormat="1" applyFont="1" applyBorder="1" applyAlignment="1">
      <alignment wrapText="1"/>
    </xf>
    <xf numFmtId="0" fontId="39" fillId="4" borderId="8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9" fillId="4" borderId="0" xfId="0" applyFont="1" applyFill="1" applyAlignment="1">
      <alignment horizontal="left" wrapText="1"/>
    </xf>
    <xf numFmtId="10" fontId="38" fillId="0" borderId="0" xfId="0" applyNumberFormat="1" applyFont="1" applyAlignment="1">
      <alignment wrapText="1"/>
    </xf>
    <xf numFmtId="0" fontId="38" fillId="0" borderId="0" xfId="0" applyFont="1" applyAlignment="1">
      <alignment wrapText="1"/>
    </xf>
    <xf numFmtId="0" fontId="3" fillId="16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41" fillId="4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10" fontId="42" fillId="8" borderId="3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3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44" fillId="3" borderId="3" xfId="0" applyFont="1" applyFill="1" applyBorder="1" applyAlignment="1">
      <alignment vertical="center"/>
    </xf>
    <xf numFmtId="0" fontId="4" fillId="16" borderId="3" xfId="0" applyFont="1" applyFill="1" applyBorder="1" applyAlignment="1">
      <alignment vertical="center"/>
    </xf>
    <xf numFmtId="0" fontId="10" fillId="15" borderId="10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7" fillId="3" borderId="3" xfId="0" applyFont="1" applyFill="1" applyBorder="1" applyAlignment="1">
      <alignment vertical="center"/>
    </xf>
    <xf numFmtId="0" fontId="2" fillId="4" borderId="0" xfId="0" applyFont="1" applyFill="1" applyAlignment="1">
      <alignment wrapText="1"/>
    </xf>
    <xf numFmtId="0" fontId="7" fillId="0" borderId="3" xfId="0" applyFont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5" fillId="16" borderId="0" xfId="0" applyFont="1" applyFill="1" applyAlignment="1">
      <alignment wrapText="1"/>
    </xf>
    <xf numFmtId="10" fontId="4" fillId="8" borderId="3" xfId="0" applyNumberFormat="1" applyFont="1" applyFill="1" applyBorder="1" applyAlignment="1">
      <alignment vertical="center"/>
    </xf>
    <xf numFmtId="0" fontId="15" fillId="11" borderId="3" xfId="0" applyFont="1" applyFill="1" applyBorder="1" applyAlignment="1">
      <alignment wrapText="1"/>
    </xf>
    <xf numFmtId="0" fontId="46" fillId="3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40" fillId="0" borderId="8" xfId="0" applyFont="1" applyBorder="1" applyAlignment="1">
      <alignment wrapText="1"/>
    </xf>
    <xf numFmtId="0" fontId="9" fillId="11" borderId="3" xfId="0" applyFont="1" applyFill="1" applyBorder="1" applyAlignment="1">
      <alignment vertical="center"/>
    </xf>
    <xf numFmtId="0" fontId="7" fillId="15" borderId="3" xfId="0" applyFont="1" applyFill="1" applyBorder="1" applyAlignment="1">
      <alignment vertical="center"/>
    </xf>
    <xf numFmtId="0" fontId="25" fillId="11" borderId="3" xfId="0" applyFont="1" applyFill="1" applyBorder="1" applyAlignment="1">
      <alignment vertical="center"/>
    </xf>
    <xf numFmtId="10" fontId="4" fillId="8" borderId="3" xfId="0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8" fillId="11" borderId="3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10" fontId="9" fillId="8" borderId="3" xfId="0" applyNumberFormat="1" applyFont="1" applyFill="1" applyBorder="1" applyAlignment="1">
      <alignment vertical="center"/>
    </xf>
    <xf numFmtId="0" fontId="4" fillId="16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0" fillId="0" borderId="9" xfId="0" applyFont="1" applyBorder="1" applyAlignment="1">
      <alignment wrapText="1"/>
    </xf>
    <xf numFmtId="0" fontId="4" fillId="2" borderId="6" xfId="0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0" fontId="9" fillId="8" borderId="3" xfId="0" applyNumberFormat="1" applyFont="1" applyFill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16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10" fontId="20" fillId="0" borderId="3" xfId="0" applyNumberFormat="1" applyFont="1" applyBorder="1" applyAlignment="1">
      <alignment horizontal="center" vertical="center"/>
    </xf>
    <xf numFmtId="0" fontId="38" fillId="0" borderId="8" xfId="0" applyFont="1" applyBorder="1" applyAlignment="1">
      <alignment wrapText="1"/>
    </xf>
    <xf numFmtId="0" fontId="4" fillId="17" borderId="3" xfId="0" applyFont="1" applyFill="1" applyBorder="1" applyAlignment="1">
      <alignment vertical="center"/>
    </xf>
    <xf numFmtId="0" fontId="20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vertical="center"/>
    </xf>
    <xf numFmtId="10" fontId="4" fillId="17" borderId="3" xfId="0" applyNumberFormat="1" applyFont="1" applyFill="1" applyBorder="1" applyAlignment="1">
      <alignment vertical="center"/>
    </xf>
    <xf numFmtId="0" fontId="32" fillId="3" borderId="3" xfId="0" applyFont="1" applyFill="1" applyBorder="1" applyAlignment="1">
      <alignment vertical="center"/>
    </xf>
    <xf numFmtId="0" fontId="4" fillId="19" borderId="3" xfId="0" applyFont="1" applyFill="1" applyBorder="1" applyAlignment="1">
      <alignment vertical="center"/>
    </xf>
    <xf numFmtId="0" fontId="4" fillId="2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20" borderId="3" xfId="0" applyFont="1" applyFill="1" applyBorder="1" applyAlignment="1">
      <alignment vertical="center"/>
    </xf>
    <xf numFmtId="10" fontId="7" fillId="0" borderId="3" xfId="0" applyNumberFormat="1" applyFont="1" applyBorder="1" applyAlignment="1">
      <alignment vertical="center"/>
    </xf>
    <xf numFmtId="0" fontId="9" fillId="17" borderId="3" xfId="0" applyFont="1" applyFill="1" applyBorder="1" applyAlignment="1">
      <alignment vertical="center"/>
    </xf>
    <xf numFmtId="0" fontId="4" fillId="21" borderId="3" xfId="0" applyFont="1" applyFill="1" applyBorder="1" applyAlignment="1">
      <alignment vertical="center"/>
    </xf>
    <xf numFmtId="10" fontId="4" fillId="20" borderId="3" xfId="0" applyNumberFormat="1" applyFont="1" applyFill="1" applyBorder="1" applyAlignment="1">
      <alignment vertical="center"/>
    </xf>
    <xf numFmtId="10" fontId="4" fillId="19" borderId="3" xfId="0" applyNumberFormat="1" applyFont="1" applyFill="1" applyBorder="1" applyAlignment="1">
      <alignment vertical="center"/>
    </xf>
    <xf numFmtId="10" fontId="4" fillId="12" borderId="3" xfId="0" applyNumberFormat="1" applyFont="1" applyFill="1" applyBorder="1" applyAlignment="1">
      <alignment vertical="center"/>
    </xf>
    <xf numFmtId="0" fontId="9" fillId="20" borderId="3" xfId="0" applyFont="1" applyFill="1" applyBorder="1" applyAlignment="1">
      <alignment vertical="center"/>
    </xf>
    <xf numFmtId="0" fontId="4" fillId="22" borderId="3" xfId="0" applyFont="1" applyFill="1" applyBorder="1" applyAlignment="1">
      <alignment vertical="center"/>
    </xf>
    <xf numFmtId="10" fontId="4" fillId="0" borderId="3" xfId="0" applyNumberFormat="1" applyFont="1" applyBorder="1" applyAlignment="1">
      <alignment vertical="center"/>
    </xf>
    <xf numFmtId="0" fontId="10" fillId="11" borderId="0" xfId="0" applyFont="1" applyFill="1" applyAlignment="1">
      <alignment wrapText="1"/>
    </xf>
    <xf numFmtId="0" fontId="9" fillId="2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10" fontId="4" fillId="23" borderId="3" xfId="0" applyNumberFormat="1" applyFont="1" applyFill="1" applyBorder="1" applyAlignment="1">
      <alignment vertical="center"/>
    </xf>
    <xf numFmtId="0" fontId="10" fillId="11" borderId="7" xfId="0" applyFont="1" applyFill="1" applyBorder="1" applyAlignment="1">
      <alignment wrapText="1"/>
    </xf>
    <xf numFmtId="0" fontId="10" fillId="18" borderId="0" xfId="0" applyFont="1" applyFill="1" applyAlignment="1">
      <alignment wrapText="1"/>
    </xf>
    <xf numFmtId="0" fontId="4" fillId="18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10" fillId="5" borderId="0" xfId="0" applyFont="1" applyFill="1" applyAlignment="1">
      <alignment wrapText="1"/>
    </xf>
    <xf numFmtId="0" fontId="9" fillId="6" borderId="3" xfId="0" applyFont="1" applyFill="1" applyBorder="1" applyAlignment="1">
      <alignment vertical="center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10" fontId="4" fillId="6" borderId="3" xfId="0" applyNumberFormat="1" applyFont="1" applyFill="1" applyBorder="1" applyAlignment="1">
      <alignment vertical="center"/>
    </xf>
    <xf numFmtId="0" fontId="4" fillId="16" borderId="3" xfId="0" applyFont="1" applyFill="1" applyBorder="1" applyAlignment="1">
      <alignment vertical="center"/>
    </xf>
    <xf numFmtId="0" fontId="15" fillId="0" borderId="3" xfId="0" applyFont="1" applyBorder="1" applyAlignment="1">
      <alignment wrapText="1"/>
    </xf>
    <xf numFmtId="0" fontId="9" fillId="5" borderId="3" xfId="0" applyFont="1" applyFill="1" applyBorder="1" applyAlignment="1">
      <alignment vertical="center"/>
    </xf>
    <xf numFmtId="0" fontId="10" fillId="5" borderId="7" xfId="0" applyFont="1" applyFill="1" applyBorder="1" applyAlignment="1">
      <alignment wrapText="1"/>
    </xf>
    <xf numFmtId="0" fontId="10" fillId="16" borderId="0" xfId="0" applyFont="1" applyFill="1" applyAlignment="1">
      <alignment horizontal="left" wrapText="1"/>
    </xf>
    <xf numFmtId="0" fontId="10" fillId="16" borderId="3" xfId="0" applyFont="1" applyFill="1" applyBorder="1" applyAlignment="1">
      <alignment horizontal="left" wrapText="1"/>
    </xf>
    <xf numFmtId="10" fontId="4" fillId="22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5" fillId="18" borderId="3" xfId="0" applyFont="1" applyFill="1" applyBorder="1" applyAlignment="1">
      <alignment vertical="center"/>
    </xf>
    <xf numFmtId="0" fontId="10" fillId="11" borderId="0" xfId="0" applyFont="1" applyFill="1" applyAlignment="1">
      <alignment wrapText="1"/>
    </xf>
    <xf numFmtId="0" fontId="4" fillId="11" borderId="0" xfId="0" applyFont="1" applyFill="1" applyAlignment="1">
      <alignment vertical="center"/>
    </xf>
    <xf numFmtId="0" fontId="4" fillId="23" borderId="3" xfId="0" applyFont="1" applyFill="1" applyBorder="1" applyAlignment="1">
      <alignment vertical="center"/>
    </xf>
    <xf numFmtId="0" fontId="9" fillId="11" borderId="0" xfId="0" applyFont="1" applyFill="1" applyAlignment="1">
      <alignment vertical="center"/>
    </xf>
    <xf numFmtId="10" fontId="4" fillId="11" borderId="0" xfId="0" applyNumberFormat="1" applyFont="1" applyFill="1" applyAlignment="1">
      <alignment vertical="center"/>
    </xf>
    <xf numFmtId="0" fontId="20" fillId="0" borderId="3" xfId="0" applyFont="1" applyBorder="1" applyAlignment="1">
      <alignment vertical="center"/>
    </xf>
    <xf numFmtId="10" fontId="4" fillId="0" borderId="3" xfId="0" applyNumberFormat="1" applyFont="1" applyBorder="1" applyAlignment="1">
      <alignment vertical="center" wrapText="1"/>
    </xf>
    <xf numFmtId="0" fontId="48" fillId="0" borderId="3" xfId="0" applyFont="1" applyBorder="1" applyAlignment="1">
      <alignment vertical="center"/>
    </xf>
    <xf numFmtId="10" fontId="4" fillId="21" borderId="3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2" borderId="1" xfId="0" applyFont="1" applyFill="1" applyBorder="1" applyAlignment="1"/>
    <xf numFmtId="0" fontId="2" fillId="0" borderId="2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3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37" fillId="0" borderId="0" xfId="0" applyFont="1" applyAlignment="1"/>
    <xf numFmtId="0" fontId="20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37" fillId="2" borderId="1" xfId="0" applyFont="1" applyFill="1" applyBorder="1" applyAlignment="1"/>
    <xf numFmtId="0" fontId="20" fillId="0" borderId="1" xfId="0" applyFont="1" applyBorder="1" applyAlignment="1">
      <alignment horizontal="center" vertical="center"/>
    </xf>
    <xf numFmtId="0" fontId="4" fillId="18" borderId="1" xfId="0" applyFont="1" applyFill="1" applyBorder="1" applyAlignment="1">
      <alignment vertical="center"/>
    </xf>
    <xf numFmtId="0" fontId="9" fillId="18" borderId="1" xfId="0" applyFont="1" applyFill="1" applyBorder="1" applyAlignment="1">
      <alignment vertical="center"/>
    </xf>
    <xf numFmtId="0" fontId="10" fillId="18" borderId="8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10" fillId="18" borderId="0" xfId="0" applyFont="1" applyFill="1" applyAlignment="1">
      <alignment wrapText="1"/>
    </xf>
    <xf numFmtId="0" fontId="10" fillId="2" borderId="10" xfId="0" applyFont="1" applyFill="1" applyBorder="1" applyAlignment="1">
      <alignment horizontal="center" vertical="center" wrapText="1"/>
    </xf>
    <xf numFmtId="0" fontId="47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65"/>
  <sheetViews>
    <sheetView tabSelected="1" workbookViewId="0">
      <pane ySplit="1" topLeftCell="A2" activePane="bottomLeft" state="frozen"/>
      <selection pane="bottomLeft" activeCell="N36" sqref="N36"/>
    </sheetView>
  </sheetViews>
  <sheetFormatPr defaultColWidth="17.28515625" defaultRowHeight="15.75" customHeight="1"/>
  <cols>
    <col min="1" max="1" width="8" customWidth="1"/>
    <col min="2" max="2" width="6.28515625" customWidth="1"/>
    <col min="3" max="3" width="13.7109375" customWidth="1"/>
    <col min="4" max="4" width="15.28515625" hidden="1" customWidth="1"/>
    <col min="5" max="5" width="23.5703125" hidden="1" customWidth="1"/>
    <col min="6" max="6" width="26" customWidth="1"/>
    <col min="7" max="7" width="58.85546875" customWidth="1"/>
    <col min="8" max="8" width="40.5703125" customWidth="1"/>
  </cols>
  <sheetData>
    <row r="1" spans="1:12" ht="15.75" customHeight="1">
      <c r="A1" s="261"/>
      <c r="B1" s="262"/>
      <c r="C1" s="1" t="s">
        <v>0</v>
      </c>
      <c r="D1" s="2" t="s">
        <v>1</v>
      </c>
      <c r="E1" s="3" t="s">
        <v>3</v>
      </c>
      <c r="F1" s="6" t="s">
        <v>4</v>
      </c>
      <c r="G1" s="12" t="s">
        <v>7</v>
      </c>
      <c r="H1" s="14" t="s">
        <v>13</v>
      </c>
      <c r="I1" s="5" t="s">
        <v>5</v>
      </c>
      <c r="J1" s="7" t="s">
        <v>6</v>
      </c>
      <c r="K1" s="8" t="s">
        <v>8</v>
      </c>
      <c r="L1" s="9" t="s">
        <v>9</v>
      </c>
    </row>
    <row r="2" spans="1:12" ht="15.75" customHeight="1">
      <c r="A2" s="263" t="s">
        <v>10</v>
      </c>
      <c r="B2" s="10" t="s">
        <v>16</v>
      </c>
      <c r="C2" s="11" t="s">
        <v>17</v>
      </c>
      <c r="D2" s="13"/>
      <c r="E2" s="15"/>
      <c r="F2" s="18" t="s">
        <v>18</v>
      </c>
      <c r="G2" s="20" t="s">
        <v>19</v>
      </c>
      <c r="H2" s="22" t="s">
        <v>20</v>
      </c>
      <c r="I2" s="19"/>
      <c r="J2" s="24"/>
      <c r="K2" s="25"/>
      <c r="L2" s="26"/>
    </row>
    <row r="3" spans="1:12" ht="15.75" customHeight="1">
      <c r="A3" s="259"/>
      <c r="B3" s="10" t="s">
        <v>23</v>
      </c>
      <c r="C3" s="11" t="s">
        <v>24</v>
      </c>
      <c r="D3" s="28"/>
      <c r="E3" s="30"/>
      <c r="F3" s="18" t="s">
        <v>28</v>
      </c>
      <c r="G3" s="20" t="s">
        <v>29</v>
      </c>
      <c r="H3" s="22" t="s">
        <v>30</v>
      </c>
      <c r="I3" s="19"/>
      <c r="J3" s="24" t="s">
        <v>31</v>
      </c>
      <c r="K3" s="31"/>
      <c r="L3" s="26"/>
    </row>
    <row r="4" spans="1:12" ht="15.75" customHeight="1">
      <c r="A4" s="259"/>
      <c r="B4" s="10" t="s">
        <v>35</v>
      </c>
      <c r="C4" s="11" t="s">
        <v>36</v>
      </c>
      <c r="D4" s="28"/>
      <c r="E4" s="15"/>
      <c r="F4" s="18" t="s">
        <v>37</v>
      </c>
      <c r="G4" s="20" t="s">
        <v>38</v>
      </c>
      <c r="H4" s="22" t="s">
        <v>40</v>
      </c>
      <c r="I4" s="19"/>
      <c r="J4" s="24"/>
      <c r="K4" s="31"/>
      <c r="L4" s="26"/>
    </row>
    <row r="5" spans="1:12" ht="15.75" customHeight="1">
      <c r="A5" s="259"/>
      <c r="B5" s="10" t="s">
        <v>42</v>
      </c>
      <c r="C5" s="37" t="s">
        <v>24</v>
      </c>
      <c r="D5" s="13"/>
      <c r="E5" s="40" t="s">
        <v>49</v>
      </c>
      <c r="F5" s="18" t="s">
        <v>28</v>
      </c>
      <c r="G5" s="20" t="s">
        <v>55</v>
      </c>
      <c r="H5" s="22" t="s">
        <v>56</v>
      </c>
      <c r="I5" s="19"/>
      <c r="J5" s="24" t="s">
        <v>57</v>
      </c>
      <c r="K5" s="31"/>
      <c r="L5" s="26"/>
    </row>
    <row r="6" spans="1:12" ht="15.75" customHeight="1">
      <c r="A6" s="260"/>
      <c r="B6" s="35"/>
      <c r="C6" s="35"/>
      <c r="D6" s="36"/>
      <c r="E6" s="36"/>
      <c r="F6" s="38"/>
      <c r="G6" s="38"/>
      <c r="H6" s="38"/>
      <c r="I6" s="38"/>
      <c r="J6" s="39"/>
      <c r="K6" s="39"/>
      <c r="L6" s="38"/>
    </row>
    <row r="7" spans="1:12" ht="15.75" customHeight="1">
      <c r="A7" s="263" t="s">
        <v>50</v>
      </c>
      <c r="B7" s="10" t="s">
        <v>62</v>
      </c>
      <c r="C7" s="37" t="s">
        <v>24</v>
      </c>
      <c r="D7" s="28"/>
      <c r="E7" s="30"/>
      <c r="F7" s="43" t="s">
        <v>63</v>
      </c>
      <c r="G7" s="44" t="s">
        <v>65</v>
      </c>
      <c r="H7" s="45" t="s">
        <v>66</v>
      </c>
      <c r="I7" s="41"/>
      <c r="J7" s="21"/>
      <c r="K7" s="31"/>
      <c r="L7" s="26"/>
    </row>
    <row r="8" spans="1:12" ht="15.75" customHeight="1">
      <c r="A8" s="259"/>
      <c r="B8" s="10" t="s">
        <v>67</v>
      </c>
      <c r="C8" s="11" t="s">
        <v>68</v>
      </c>
      <c r="D8" s="42"/>
      <c r="E8" s="47"/>
      <c r="F8" s="43" t="s">
        <v>69</v>
      </c>
      <c r="G8" s="44" t="s">
        <v>40</v>
      </c>
      <c r="I8" s="33"/>
      <c r="J8" s="24" t="s">
        <v>37</v>
      </c>
      <c r="K8" s="31"/>
      <c r="L8" s="26"/>
    </row>
    <row r="9" spans="1:12" ht="15.75" customHeight="1">
      <c r="A9" s="259"/>
      <c r="B9" s="10" t="s">
        <v>70</v>
      </c>
      <c r="C9" s="11" t="s">
        <v>71</v>
      </c>
      <c r="D9" s="13"/>
      <c r="E9" s="49"/>
      <c r="F9" s="51" t="s">
        <v>74</v>
      </c>
      <c r="G9" s="44" t="s">
        <v>82</v>
      </c>
      <c r="H9" s="45" t="s">
        <v>83</v>
      </c>
      <c r="I9" s="19"/>
      <c r="J9" s="21"/>
      <c r="K9" s="31"/>
      <c r="L9" s="26"/>
    </row>
    <row r="10" spans="1:12" ht="15.75" customHeight="1">
      <c r="A10" s="259"/>
      <c r="B10" s="10" t="s">
        <v>84</v>
      </c>
      <c r="C10" s="37" t="s">
        <v>85</v>
      </c>
      <c r="D10" s="28"/>
      <c r="E10" s="40" t="s">
        <v>86</v>
      </c>
      <c r="F10" s="55" t="s">
        <v>87</v>
      </c>
      <c r="G10" s="44" t="s">
        <v>94</v>
      </c>
      <c r="H10" s="58"/>
      <c r="I10" s="19"/>
      <c r="J10" s="24" t="s">
        <v>37</v>
      </c>
      <c r="K10" s="31"/>
      <c r="L10" s="26"/>
    </row>
    <row r="11" spans="1:12" ht="15.75" customHeight="1">
      <c r="A11" s="260"/>
      <c r="B11" s="38"/>
      <c r="C11" s="38"/>
      <c r="D11" s="38"/>
      <c r="E11" s="36"/>
      <c r="F11" s="38"/>
      <c r="G11" s="38"/>
      <c r="H11" s="38"/>
      <c r="I11" s="38"/>
      <c r="J11" s="39"/>
      <c r="K11" s="39"/>
      <c r="L11" s="38"/>
    </row>
    <row r="12" spans="1:12" ht="15.75" customHeight="1">
      <c r="A12" s="263" t="s">
        <v>76</v>
      </c>
      <c r="B12" s="10" t="s">
        <v>104</v>
      </c>
      <c r="C12" s="37" t="s">
        <v>71</v>
      </c>
      <c r="D12" s="13"/>
      <c r="E12" s="15"/>
      <c r="F12" s="55" t="s">
        <v>105</v>
      </c>
      <c r="G12" s="44" t="s">
        <v>106</v>
      </c>
      <c r="H12" s="62" t="s">
        <v>107</v>
      </c>
      <c r="I12" s="19"/>
      <c r="J12" s="21"/>
      <c r="K12" s="31"/>
      <c r="L12" s="57"/>
    </row>
    <row r="13" spans="1:12" ht="15.75" customHeight="1">
      <c r="A13" s="259"/>
      <c r="B13" s="10" t="s">
        <v>117</v>
      </c>
      <c r="C13" s="46" t="s">
        <v>118</v>
      </c>
      <c r="D13" s="28"/>
      <c r="E13" s="15"/>
      <c r="F13" s="64" t="s">
        <v>28</v>
      </c>
      <c r="G13" s="66" t="s">
        <v>121</v>
      </c>
      <c r="H13" s="58" t="s">
        <v>122</v>
      </c>
      <c r="I13" s="33"/>
      <c r="J13" s="24" t="s">
        <v>37</v>
      </c>
      <c r="K13" s="31"/>
      <c r="L13" s="26"/>
    </row>
    <row r="14" spans="1:12" ht="15.75" customHeight="1">
      <c r="A14" s="259"/>
      <c r="B14" s="10" t="s">
        <v>125</v>
      </c>
      <c r="C14" s="11" t="s">
        <v>126</v>
      </c>
      <c r="D14" s="13"/>
      <c r="E14" s="40" t="s">
        <v>127</v>
      </c>
      <c r="F14" s="55" t="s">
        <v>128</v>
      </c>
      <c r="H14" s="45" t="s">
        <v>129</v>
      </c>
      <c r="I14" s="19"/>
      <c r="J14" s="59"/>
      <c r="K14" s="31"/>
      <c r="L14" s="26"/>
    </row>
    <row r="15" spans="1:12" ht="15.75" customHeight="1">
      <c r="A15" s="259"/>
      <c r="B15" s="10" t="s">
        <v>130</v>
      </c>
      <c r="C15" s="37" t="s">
        <v>12</v>
      </c>
      <c r="D15" s="13"/>
      <c r="E15" s="30"/>
      <c r="F15" s="67" t="s">
        <v>14</v>
      </c>
      <c r="G15" s="44" t="s">
        <v>131</v>
      </c>
      <c r="H15" s="45" t="s">
        <v>132</v>
      </c>
      <c r="I15" s="19"/>
      <c r="J15" s="24" t="s">
        <v>133</v>
      </c>
      <c r="K15" s="31"/>
      <c r="L15" s="26"/>
    </row>
    <row r="16" spans="1:12" ht="15.75" customHeight="1">
      <c r="A16" s="259"/>
      <c r="B16" s="10" t="s">
        <v>134</v>
      </c>
      <c r="C16" s="11" t="s">
        <v>135</v>
      </c>
      <c r="D16" s="13"/>
      <c r="E16" s="61"/>
      <c r="F16" s="55" t="s">
        <v>136</v>
      </c>
      <c r="G16" s="66" t="s">
        <v>137</v>
      </c>
      <c r="H16" s="58" t="s">
        <v>138</v>
      </c>
      <c r="I16" s="19"/>
      <c r="J16" s="21"/>
      <c r="K16" s="31"/>
      <c r="L16" s="57"/>
    </row>
    <row r="17" spans="1:28" ht="15.75" customHeight="1">
      <c r="A17" s="260"/>
      <c r="B17" s="38"/>
      <c r="C17" s="38"/>
      <c r="D17" s="36"/>
      <c r="E17" s="36"/>
      <c r="F17" s="38"/>
      <c r="G17" s="38"/>
      <c r="H17" s="38"/>
      <c r="I17" s="38"/>
      <c r="J17" s="39"/>
      <c r="K17" s="39"/>
      <c r="L17" s="38"/>
    </row>
    <row r="18" spans="1:28" ht="15.75" customHeight="1">
      <c r="A18" s="263" t="s">
        <v>120</v>
      </c>
      <c r="B18" s="10" t="s">
        <v>16</v>
      </c>
      <c r="C18" s="37" t="s">
        <v>71</v>
      </c>
      <c r="D18" s="13"/>
      <c r="E18" s="69"/>
      <c r="F18" s="72" t="s">
        <v>54</v>
      </c>
      <c r="G18" s="44" t="s">
        <v>147</v>
      </c>
      <c r="H18" s="74" t="s">
        <v>148</v>
      </c>
      <c r="I18" s="19"/>
      <c r="J18" s="21"/>
      <c r="K18" s="31"/>
      <c r="L18" s="26"/>
    </row>
    <row r="19" spans="1:28" ht="15.75" customHeight="1">
      <c r="A19" s="259"/>
      <c r="B19" s="10" t="s">
        <v>23</v>
      </c>
      <c r="C19" s="56" t="s">
        <v>149</v>
      </c>
      <c r="D19" s="28"/>
      <c r="E19" s="40" t="s">
        <v>150</v>
      </c>
      <c r="F19" s="55" t="s">
        <v>144</v>
      </c>
      <c r="G19" s="76" t="s">
        <v>151</v>
      </c>
      <c r="H19" s="74" t="s">
        <v>154</v>
      </c>
      <c r="I19" s="33"/>
      <c r="J19" s="21"/>
      <c r="K19" s="31"/>
      <c r="L19" s="26"/>
    </row>
    <row r="20" spans="1:28" ht="15.75" customHeight="1">
      <c r="A20" s="259"/>
      <c r="B20" s="10" t="s">
        <v>35</v>
      </c>
      <c r="C20" s="56" t="s">
        <v>155</v>
      </c>
      <c r="D20" s="28"/>
      <c r="E20" s="30"/>
      <c r="F20" s="51" t="s">
        <v>37</v>
      </c>
      <c r="G20" s="66" t="s">
        <v>156</v>
      </c>
      <c r="H20" s="77"/>
      <c r="I20" s="41"/>
      <c r="J20" s="21"/>
      <c r="K20" s="31"/>
      <c r="L20" s="26"/>
    </row>
    <row r="21" spans="1:28" ht="15.75" customHeight="1">
      <c r="A21" s="259"/>
      <c r="B21" s="10" t="s">
        <v>42</v>
      </c>
      <c r="C21" s="11" t="s">
        <v>159</v>
      </c>
      <c r="D21" s="28"/>
      <c r="E21" s="40" t="s">
        <v>160</v>
      </c>
      <c r="F21" s="55" t="s">
        <v>109</v>
      </c>
      <c r="G21" s="66" t="s">
        <v>161</v>
      </c>
      <c r="H21" s="58" t="s">
        <v>162</v>
      </c>
      <c r="I21" s="41"/>
      <c r="J21" s="24" t="s">
        <v>12</v>
      </c>
      <c r="K21" s="31"/>
      <c r="L21" s="26"/>
    </row>
    <row r="22" spans="1:28" ht="15.75" customHeight="1">
      <c r="A22" s="260"/>
      <c r="B22" s="38"/>
      <c r="C22" s="35"/>
      <c r="D22" s="36"/>
      <c r="E22" s="36"/>
      <c r="F22" s="38"/>
      <c r="G22" s="66"/>
      <c r="H22" s="38"/>
      <c r="I22" s="38"/>
      <c r="J22" s="39"/>
      <c r="K22" s="39"/>
      <c r="L22" s="38"/>
    </row>
    <row r="23" spans="1:28" ht="15.75" customHeight="1">
      <c r="A23" s="263" t="s">
        <v>153</v>
      </c>
      <c r="B23" s="10" t="s">
        <v>52</v>
      </c>
      <c r="C23" s="37" t="s">
        <v>71</v>
      </c>
      <c r="D23" s="13"/>
      <c r="E23" s="30"/>
      <c r="F23" s="55" t="s">
        <v>136</v>
      </c>
      <c r="G23" s="44" t="s">
        <v>165</v>
      </c>
      <c r="H23" s="45" t="s">
        <v>167</v>
      </c>
      <c r="I23" s="19"/>
      <c r="J23" s="21"/>
      <c r="K23" s="31"/>
      <c r="L23" s="57"/>
    </row>
    <row r="24" spans="1:28" ht="15.75" customHeight="1">
      <c r="A24" s="259"/>
      <c r="B24" s="10" t="s">
        <v>60</v>
      </c>
      <c r="C24" s="11" t="s">
        <v>168</v>
      </c>
      <c r="D24" s="13"/>
      <c r="E24" s="60"/>
      <c r="F24" s="72" t="s">
        <v>54</v>
      </c>
      <c r="G24" s="66"/>
      <c r="H24" s="58" t="s">
        <v>169</v>
      </c>
      <c r="I24" s="19"/>
      <c r="J24" s="24" t="s">
        <v>37</v>
      </c>
      <c r="K24" s="78"/>
      <c r="L24" s="70"/>
    </row>
    <row r="25" spans="1:28" ht="15.75" customHeight="1">
      <c r="A25" s="259"/>
      <c r="B25" s="10" t="s">
        <v>79</v>
      </c>
      <c r="C25" s="37" t="s">
        <v>71</v>
      </c>
      <c r="D25" s="28"/>
      <c r="E25" s="79"/>
      <c r="F25" s="51" t="s">
        <v>74</v>
      </c>
      <c r="G25" s="44" t="s">
        <v>173</v>
      </c>
      <c r="H25" s="74" t="s">
        <v>174</v>
      </c>
      <c r="I25" s="19"/>
      <c r="J25" s="21"/>
      <c r="K25" s="31"/>
      <c r="L25" s="7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ht="15.75" customHeight="1">
      <c r="A26" s="259"/>
      <c r="B26" s="10" t="s">
        <v>89</v>
      </c>
      <c r="C26" s="56" t="s">
        <v>183</v>
      </c>
      <c r="D26" s="28"/>
      <c r="E26" s="79"/>
      <c r="F26" s="51" t="s">
        <v>37</v>
      </c>
      <c r="G26" s="44" t="s">
        <v>187</v>
      </c>
      <c r="H26" s="45" t="s">
        <v>40</v>
      </c>
      <c r="I26" s="19"/>
      <c r="J26" s="24" t="s">
        <v>31</v>
      </c>
      <c r="K26" s="31"/>
      <c r="L26" s="70"/>
    </row>
    <row r="27" spans="1:28" ht="15.75" customHeight="1">
      <c r="A27" s="259"/>
      <c r="B27" s="10" t="s">
        <v>113</v>
      </c>
      <c r="C27" s="37" t="s">
        <v>71</v>
      </c>
      <c r="D27" s="13"/>
      <c r="E27" s="40" t="s">
        <v>190</v>
      </c>
      <c r="F27" s="83"/>
      <c r="G27" s="44" t="s">
        <v>196</v>
      </c>
      <c r="H27" s="74" t="s">
        <v>197</v>
      </c>
      <c r="I27" s="33"/>
      <c r="J27" s="21"/>
      <c r="K27" s="31"/>
      <c r="L27" s="26"/>
    </row>
    <row r="28" spans="1:28" ht="15.75" customHeight="1">
      <c r="A28" s="260"/>
      <c r="B28" s="38"/>
      <c r="C28" s="38"/>
      <c r="D28" s="38"/>
      <c r="E28" s="36"/>
      <c r="F28" s="38"/>
      <c r="G28" s="38"/>
      <c r="H28" s="38"/>
      <c r="I28" s="38"/>
      <c r="J28" s="39"/>
      <c r="K28" s="39"/>
      <c r="L28" s="38"/>
    </row>
    <row r="29" spans="1:28" ht="15.75" customHeight="1">
      <c r="A29" s="258" t="s">
        <v>177</v>
      </c>
      <c r="B29" s="10" t="s">
        <v>15</v>
      </c>
      <c r="C29" s="46" t="s">
        <v>198</v>
      </c>
      <c r="D29" s="28"/>
      <c r="E29" s="30"/>
      <c r="F29" s="72" t="s">
        <v>54</v>
      </c>
      <c r="G29" s="66"/>
      <c r="H29" s="58" t="s">
        <v>200</v>
      </c>
      <c r="I29" s="19"/>
      <c r="J29" s="59"/>
      <c r="K29" s="31"/>
      <c r="L29" s="26"/>
    </row>
    <row r="30" spans="1:28" ht="15.75" customHeight="1">
      <c r="A30" s="259"/>
      <c r="B30" s="10" t="s">
        <v>22</v>
      </c>
      <c r="C30" s="37" t="s">
        <v>71</v>
      </c>
      <c r="D30" s="13"/>
      <c r="E30" s="15"/>
      <c r="F30" s="64" t="s">
        <v>28</v>
      </c>
      <c r="G30" s="44" t="s">
        <v>205</v>
      </c>
      <c r="H30" s="45" t="s">
        <v>207</v>
      </c>
      <c r="I30" s="33"/>
      <c r="J30" s="24" t="s">
        <v>37</v>
      </c>
      <c r="K30" s="31"/>
      <c r="L30" s="26"/>
    </row>
    <row r="31" spans="1:28" ht="15.75" customHeight="1">
      <c r="A31" s="259"/>
      <c r="B31" s="10" t="s">
        <v>34</v>
      </c>
      <c r="C31" s="11" t="s">
        <v>210</v>
      </c>
      <c r="D31" s="13"/>
      <c r="E31" s="40" t="s">
        <v>212</v>
      </c>
      <c r="F31" s="64" t="s">
        <v>28</v>
      </c>
      <c r="G31" s="76" t="s">
        <v>213</v>
      </c>
      <c r="H31" s="86"/>
      <c r="I31" s="54" t="s">
        <v>215</v>
      </c>
      <c r="J31" s="21"/>
      <c r="K31" s="31"/>
      <c r="L31" s="26"/>
    </row>
    <row r="32" spans="1:28" ht="15.75" customHeight="1">
      <c r="A32" s="260"/>
      <c r="B32" s="10" t="s">
        <v>43</v>
      </c>
      <c r="C32" s="37" t="s">
        <v>71</v>
      </c>
      <c r="D32" s="13"/>
      <c r="E32" s="15"/>
      <c r="F32" s="87"/>
      <c r="G32" s="44" t="s">
        <v>220</v>
      </c>
      <c r="H32" s="45" t="s">
        <v>221</v>
      </c>
      <c r="I32" s="19"/>
      <c r="J32" s="24" t="s">
        <v>222</v>
      </c>
      <c r="K32" s="31"/>
      <c r="L32" s="26"/>
    </row>
    <row r="33" spans="1:12" ht="15.75" customHeight="1">
      <c r="A33" s="84"/>
      <c r="B33" s="84"/>
      <c r="C33" s="84"/>
      <c r="D33" s="84"/>
      <c r="E33" s="84"/>
      <c r="F33" s="90"/>
      <c r="G33" s="95"/>
      <c r="H33" s="97"/>
      <c r="I33" s="84"/>
      <c r="J33" s="84"/>
      <c r="K33" s="84"/>
      <c r="L33" s="84"/>
    </row>
    <row r="34" spans="1:12" ht="15.75" customHeight="1">
      <c r="F34" s="99"/>
      <c r="G34" s="100"/>
      <c r="H34" s="103"/>
    </row>
    <row r="35" spans="1:12" ht="15.75" customHeight="1">
      <c r="A35" s="258" t="s">
        <v>199</v>
      </c>
      <c r="B35" s="10" t="s">
        <v>244</v>
      </c>
      <c r="C35" s="85"/>
      <c r="D35" s="13"/>
      <c r="E35" s="15"/>
      <c r="F35" s="106" t="s">
        <v>245</v>
      </c>
      <c r="G35" s="108"/>
      <c r="H35" s="109"/>
      <c r="I35" s="19"/>
      <c r="J35" s="21"/>
      <c r="K35" s="25"/>
      <c r="L35" s="26"/>
    </row>
    <row r="36" spans="1:12" ht="15.75" customHeight="1">
      <c r="A36" s="259"/>
      <c r="B36" s="10" t="s">
        <v>244</v>
      </c>
      <c r="C36" s="29"/>
      <c r="D36" s="28"/>
      <c r="E36" s="30"/>
      <c r="F36" s="55" t="s">
        <v>209</v>
      </c>
      <c r="G36" s="108"/>
      <c r="H36" s="109"/>
      <c r="I36" s="19"/>
      <c r="J36" s="21"/>
      <c r="K36" s="31"/>
      <c r="L36" s="26"/>
    </row>
    <row r="37" spans="1:12" ht="15.75" customHeight="1">
      <c r="A37" s="259"/>
      <c r="B37" s="10" t="s">
        <v>244</v>
      </c>
      <c r="C37" s="85"/>
      <c r="D37" s="28"/>
      <c r="E37" s="15"/>
      <c r="F37" s="83"/>
      <c r="G37" s="66"/>
      <c r="H37" s="58" t="s">
        <v>250</v>
      </c>
      <c r="I37" s="19"/>
      <c r="J37" s="21"/>
      <c r="K37" s="31"/>
      <c r="L37" s="26"/>
    </row>
    <row r="38" spans="1:12" ht="15.75" customHeight="1">
      <c r="A38" s="259"/>
      <c r="B38" s="10" t="s">
        <v>244</v>
      </c>
      <c r="C38" s="29"/>
      <c r="D38" s="13"/>
      <c r="E38" s="15"/>
      <c r="F38" s="83"/>
      <c r="G38" s="44" t="s">
        <v>251</v>
      </c>
      <c r="H38" s="58"/>
      <c r="I38" s="19"/>
      <c r="J38" s="21"/>
      <c r="K38" s="31"/>
      <c r="L38" s="26"/>
    </row>
    <row r="39" spans="1:12" ht="15.75" customHeight="1">
      <c r="A39" s="260"/>
      <c r="B39" s="35"/>
      <c r="C39" s="35"/>
      <c r="D39" s="36"/>
      <c r="E39" s="36"/>
      <c r="F39" s="38"/>
      <c r="G39" s="38"/>
      <c r="H39" s="38"/>
      <c r="I39" s="38"/>
      <c r="J39" s="39"/>
      <c r="K39" s="39"/>
      <c r="L39" s="38"/>
    </row>
    <row r="40" spans="1:12" ht="12.75">
      <c r="A40" s="258" t="s">
        <v>214</v>
      </c>
      <c r="B40" s="10" t="s">
        <v>62</v>
      </c>
      <c r="C40" s="85"/>
      <c r="D40" s="28"/>
      <c r="E40" s="30"/>
      <c r="F40" s="83"/>
      <c r="G40" s="66"/>
      <c r="H40" s="58" t="s">
        <v>254</v>
      </c>
      <c r="I40" s="41"/>
      <c r="J40" s="21"/>
      <c r="K40" s="31"/>
      <c r="L40" s="26"/>
    </row>
    <row r="41" spans="1:12" ht="12.75">
      <c r="A41" s="259"/>
      <c r="B41" s="10" t="s">
        <v>67</v>
      </c>
      <c r="C41" s="65"/>
      <c r="D41" s="42"/>
      <c r="E41" s="47"/>
      <c r="F41" s="83"/>
      <c r="G41" s="76" t="s">
        <v>257</v>
      </c>
      <c r="H41" s="86"/>
      <c r="I41" s="33"/>
      <c r="J41" s="24" t="s">
        <v>85</v>
      </c>
      <c r="K41" s="31"/>
      <c r="L41" s="26"/>
    </row>
    <row r="42" spans="1:12" ht="12.75">
      <c r="A42" s="259"/>
      <c r="B42" s="10" t="s">
        <v>70</v>
      </c>
      <c r="C42" s="85"/>
      <c r="D42" s="13"/>
      <c r="E42" s="49"/>
      <c r="F42" s="83"/>
      <c r="G42" s="66" t="s">
        <v>258</v>
      </c>
      <c r="H42" s="58"/>
      <c r="I42" s="19"/>
      <c r="J42" s="21"/>
      <c r="K42" s="31"/>
      <c r="L42" s="26"/>
    </row>
    <row r="43" spans="1:12" ht="12.75">
      <c r="A43" s="259"/>
      <c r="B43" s="10" t="s">
        <v>84</v>
      </c>
      <c r="C43" s="29"/>
      <c r="D43" s="28"/>
      <c r="E43" s="30"/>
      <c r="F43" s="83"/>
      <c r="G43" s="66"/>
      <c r="H43" s="45" t="s">
        <v>260</v>
      </c>
      <c r="I43" s="19"/>
      <c r="J43" s="24" t="s">
        <v>261</v>
      </c>
      <c r="K43" s="31"/>
      <c r="L43" s="26"/>
    </row>
    <row r="44" spans="1:12" ht="12.75">
      <c r="A44" s="260"/>
      <c r="B44" s="38"/>
      <c r="C44" s="38"/>
      <c r="D44" s="38"/>
      <c r="E44" s="36"/>
      <c r="F44" s="83"/>
      <c r="G44" s="66" t="s">
        <v>262</v>
      </c>
      <c r="H44" s="58"/>
      <c r="I44" s="38"/>
      <c r="J44" s="39"/>
      <c r="K44" s="39"/>
      <c r="L44" s="38"/>
    </row>
    <row r="45" spans="1:12" ht="12.75">
      <c r="A45" s="258" t="s">
        <v>217</v>
      </c>
      <c r="B45" s="10" t="s">
        <v>104</v>
      </c>
      <c r="C45" s="85"/>
      <c r="D45" s="13"/>
      <c r="E45" s="15"/>
      <c r="F45" s="18" t="s">
        <v>266</v>
      </c>
      <c r="G45" s="44" t="s">
        <v>267</v>
      </c>
      <c r="H45" s="58"/>
      <c r="I45" s="19"/>
      <c r="J45" s="21"/>
      <c r="K45" s="31"/>
      <c r="L45" s="57"/>
    </row>
    <row r="46" spans="1:12" ht="12.75">
      <c r="A46" s="259"/>
      <c r="B46" s="10" t="s">
        <v>117</v>
      </c>
      <c r="C46" s="29"/>
      <c r="D46" s="28"/>
      <c r="E46" s="15"/>
      <c r="F46" s="83"/>
      <c r="G46" s="44"/>
      <c r="H46" s="45" t="s">
        <v>269</v>
      </c>
      <c r="I46" s="33"/>
      <c r="J46" s="21"/>
      <c r="K46" s="31"/>
      <c r="L46" s="26"/>
    </row>
    <row r="47" spans="1:12" ht="12.75">
      <c r="A47" s="259"/>
      <c r="B47" s="10" t="s">
        <v>125</v>
      </c>
      <c r="C47" s="85"/>
      <c r="D47" s="13"/>
      <c r="E47" s="30"/>
      <c r="F47" s="83"/>
      <c r="G47" s="66" t="s">
        <v>272</v>
      </c>
      <c r="I47" s="19"/>
      <c r="J47" s="59"/>
      <c r="K47" s="31"/>
      <c r="L47" s="26"/>
    </row>
    <row r="48" spans="1:12" ht="12.75">
      <c r="A48" s="259"/>
      <c r="B48" s="10" t="s">
        <v>130</v>
      </c>
      <c r="C48" s="85"/>
      <c r="D48" s="13"/>
      <c r="E48" s="30"/>
      <c r="F48" s="83"/>
      <c r="H48" s="58" t="s">
        <v>274</v>
      </c>
      <c r="I48" s="19"/>
      <c r="J48" s="59"/>
      <c r="K48" s="31"/>
      <c r="L48" s="26"/>
    </row>
    <row r="49" spans="1:12" ht="12.75">
      <c r="A49" s="259"/>
      <c r="B49" s="10" t="s">
        <v>134</v>
      </c>
      <c r="C49" s="65"/>
      <c r="D49" s="13"/>
      <c r="E49" s="61"/>
      <c r="F49" s="38"/>
      <c r="G49" s="38"/>
      <c r="H49" s="38"/>
      <c r="I49" s="19"/>
      <c r="J49" s="21"/>
      <c r="K49" s="31"/>
      <c r="L49" s="57"/>
    </row>
    <row r="50" spans="1:12" ht="12.75">
      <c r="A50" s="260"/>
      <c r="B50" s="38"/>
      <c r="C50" s="38"/>
      <c r="D50" s="36"/>
      <c r="E50" s="36"/>
      <c r="F50" s="38"/>
      <c r="G50" s="38"/>
      <c r="H50" s="38"/>
      <c r="I50" s="38"/>
      <c r="J50" s="39"/>
      <c r="K50" s="39"/>
      <c r="L50" s="38"/>
    </row>
    <row r="51" spans="1:12" ht="12.75">
      <c r="A51" s="258" t="s">
        <v>229</v>
      </c>
      <c r="B51" s="10" t="s">
        <v>16</v>
      </c>
      <c r="C51" s="29"/>
      <c r="D51" s="13"/>
      <c r="E51" s="69"/>
      <c r="F51" s="83"/>
      <c r="G51" s="66"/>
      <c r="H51" s="58" t="s">
        <v>278</v>
      </c>
      <c r="I51" s="19"/>
      <c r="J51" s="21"/>
      <c r="K51" s="31"/>
      <c r="L51" s="26"/>
    </row>
    <row r="52" spans="1:12" ht="12.75">
      <c r="A52" s="259"/>
      <c r="B52" s="10" t="s">
        <v>23</v>
      </c>
      <c r="C52" s="29"/>
      <c r="D52" s="28"/>
      <c r="E52" s="30"/>
      <c r="F52" s="83"/>
      <c r="G52" s="76" t="s">
        <v>279</v>
      </c>
      <c r="H52" s="86"/>
      <c r="I52" s="33"/>
      <c r="J52" s="21"/>
      <c r="K52" s="31"/>
      <c r="L52" s="26"/>
    </row>
    <row r="53" spans="1:12" ht="12.75">
      <c r="A53" s="259"/>
      <c r="B53" s="10" t="s">
        <v>35</v>
      </c>
      <c r="C53" s="73"/>
      <c r="D53" s="28"/>
      <c r="E53" s="30"/>
      <c r="F53" s="83"/>
      <c r="G53" s="66"/>
      <c r="H53" s="58" t="s">
        <v>282</v>
      </c>
      <c r="I53" s="41"/>
      <c r="J53" s="21"/>
      <c r="K53" s="31"/>
      <c r="L53" s="26"/>
    </row>
    <row r="54" spans="1:12" ht="12.75">
      <c r="A54" s="259"/>
      <c r="B54" s="10" t="s">
        <v>42</v>
      </c>
      <c r="C54" s="29"/>
      <c r="D54" s="28"/>
      <c r="E54" s="15"/>
      <c r="F54" s="83"/>
      <c r="G54" s="66" t="s">
        <v>284</v>
      </c>
      <c r="H54" s="58"/>
      <c r="I54" s="41"/>
      <c r="J54" s="21"/>
      <c r="K54" s="31"/>
      <c r="L54" s="26"/>
    </row>
    <row r="55" spans="1:12" ht="12.75">
      <c r="A55" s="260"/>
      <c r="B55" s="38"/>
      <c r="C55" s="35"/>
      <c r="D55" s="36"/>
      <c r="E55" s="36"/>
      <c r="F55" s="38"/>
      <c r="G55" s="38"/>
      <c r="H55" s="38"/>
      <c r="I55" s="38"/>
      <c r="J55" s="39"/>
      <c r="K55" s="39"/>
      <c r="L55" s="38"/>
    </row>
    <row r="56" spans="1:12" ht="12.75">
      <c r="A56" s="258" t="s">
        <v>233</v>
      </c>
      <c r="B56" s="10" t="s">
        <v>52</v>
      </c>
      <c r="C56" s="85"/>
      <c r="D56" s="13"/>
      <c r="E56" s="30"/>
      <c r="F56" s="83"/>
      <c r="G56" s="66"/>
      <c r="H56" s="58" t="s">
        <v>290</v>
      </c>
      <c r="I56" s="19"/>
      <c r="J56" s="21"/>
      <c r="K56" s="31"/>
      <c r="L56" s="57"/>
    </row>
    <row r="57" spans="1:12" ht="12.75">
      <c r="A57" s="259"/>
      <c r="B57" s="10" t="s">
        <v>60</v>
      </c>
      <c r="C57" s="29"/>
      <c r="D57" s="13"/>
      <c r="E57" s="60"/>
      <c r="F57" s="83"/>
      <c r="G57" s="66" t="s">
        <v>293</v>
      </c>
      <c r="H57" s="74" t="s">
        <v>295</v>
      </c>
      <c r="I57" s="19"/>
      <c r="J57" s="21"/>
      <c r="K57" s="78"/>
      <c r="L57" s="70"/>
    </row>
    <row r="58" spans="1:12" ht="12.75">
      <c r="A58" s="259"/>
      <c r="B58" s="10" t="s">
        <v>79</v>
      </c>
      <c r="C58" s="85"/>
      <c r="D58" s="28"/>
      <c r="E58" s="79"/>
      <c r="F58" s="83"/>
      <c r="G58" s="66"/>
      <c r="H58" s="86" t="s">
        <v>297</v>
      </c>
      <c r="I58" s="19"/>
      <c r="J58" s="21"/>
      <c r="K58" s="31"/>
      <c r="L58" s="70"/>
    </row>
    <row r="59" spans="1:12" ht="12.75">
      <c r="A59" s="259"/>
      <c r="B59" s="10" t="s">
        <v>89</v>
      </c>
      <c r="C59" s="85"/>
      <c r="D59" s="28"/>
      <c r="E59" s="79"/>
      <c r="F59" s="83"/>
      <c r="G59" s="66" t="s">
        <v>298</v>
      </c>
      <c r="H59" s="58"/>
      <c r="I59" s="19"/>
      <c r="J59" s="21"/>
      <c r="K59" s="31"/>
      <c r="L59" s="70"/>
    </row>
    <row r="60" spans="1:12" ht="12.75">
      <c r="A60" s="259"/>
      <c r="B60" s="10" t="s">
        <v>113</v>
      </c>
      <c r="C60" s="29"/>
      <c r="D60" s="13"/>
      <c r="E60" s="30"/>
      <c r="F60" s="83"/>
      <c r="G60" s="76"/>
      <c r="H60" s="58" t="s">
        <v>299</v>
      </c>
      <c r="I60" s="33"/>
      <c r="J60" s="21"/>
      <c r="K60" s="31"/>
      <c r="L60" s="26"/>
    </row>
    <row r="61" spans="1:12" ht="12.75">
      <c r="A61" s="260"/>
      <c r="B61" s="38"/>
      <c r="C61" s="38"/>
      <c r="D61" s="38"/>
      <c r="E61" s="36"/>
      <c r="F61" s="38"/>
      <c r="G61" s="38"/>
      <c r="H61" s="38"/>
      <c r="I61" s="38"/>
      <c r="J61" s="39"/>
      <c r="K61" s="39"/>
      <c r="L61" s="38"/>
    </row>
    <row r="62" spans="1:12" ht="12.75">
      <c r="A62" s="258" t="s">
        <v>237</v>
      </c>
      <c r="B62" s="10" t="s">
        <v>15</v>
      </c>
      <c r="C62" s="65"/>
      <c r="D62" s="28"/>
      <c r="E62" s="30"/>
      <c r="F62" s="83"/>
      <c r="G62" s="44" t="s">
        <v>300</v>
      </c>
      <c r="H62" s="74" t="s">
        <v>295</v>
      </c>
      <c r="I62" s="19"/>
      <c r="J62" s="59"/>
      <c r="K62" s="31"/>
      <c r="L62" s="26"/>
    </row>
    <row r="63" spans="1:12" ht="12.75">
      <c r="A63" s="259"/>
      <c r="B63" s="10" t="s">
        <v>22</v>
      </c>
      <c r="C63" s="29"/>
      <c r="D63" s="13"/>
      <c r="E63" s="15"/>
      <c r="F63" s="83"/>
      <c r="G63" s="76" t="s">
        <v>301</v>
      </c>
      <c r="H63" s="74" t="s">
        <v>295</v>
      </c>
      <c r="I63" s="33"/>
      <c r="J63" s="21"/>
      <c r="K63" s="31"/>
      <c r="L63" s="26"/>
    </row>
    <row r="64" spans="1:12" ht="12.75">
      <c r="A64" s="259"/>
      <c r="B64" s="10" t="s">
        <v>34</v>
      </c>
      <c r="C64" s="29"/>
      <c r="D64" s="13"/>
      <c r="E64" s="61"/>
      <c r="F64" s="83"/>
      <c r="G64" s="76" t="s">
        <v>301</v>
      </c>
      <c r="H64" s="74" t="s">
        <v>295</v>
      </c>
      <c r="I64" s="33"/>
      <c r="J64" s="21"/>
      <c r="K64" s="31"/>
      <c r="L64" s="26"/>
    </row>
    <row r="65" spans="1:12" ht="12.75">
      <c r="A65" s="260"/>
      <c r="B65" s="10" t="s">
        <v>43</v>
      </c>
      <c r="C65" s="85"/>
      <c r="D65" s="13"/>
      <c r="E65" s="15"/>
      <c r="F65" s="87"/>
      <c r="G65" s="66" t="s">
        <v>302</v>
      </c>
      <c r="H65" s="74" t="s">
        <v>295</v>
      </c>
      <c r="I65" s="19"/>
      <c r="J65" s="21"/>
      <c r="K65" s="31"/>
      <c r="L65" s="26"/>
    </row>
  </sheetData>
  <mergeCells count="13">
    <mergeCell ref="A62:A65"/>
    <mergeCell ref="A1:B1"/>
    <mergeCell ref="A2:A6"/>
    <mergeCell ref="A7:A11"/>
    <mergeCell ref="A12:A17"/>
    <mergeCell ref="A18:A22"/>
    <mergeCell ref="A23:A28"/>
    <mergeCell ref="A29:A32"/>
    <mergeCell ref="A35:A39"/>
    <mergeCell ref="A40:A44"/>
    <mergeCell ref="A45:A50"/>
    <mergeCell ref="A51:A55"/>
    <mergeCell ref="A56:A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67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.75" customHeight="1"/>
  <cols>
    <col min="1" max="1" width="5.85546875" customWidth="1"/>
    <col min="2" max="2" width="6.28515625" customWidth="1"/>
    <col min="4" max="4" width="15.7109375" customWidth="1"/>
    <col min="5" max="5" width="20" customWidth="1"/>
    <col min="6" max="6" width="21" customWidth="1"/>
    <col min="7" max="7" width="21.5703125" customWidth="1"/>
    <col min="10" max="10" width="42.42578125" customWidth="1"/>
  </cols>
  <sheetData>
    <row r="1" spans="1:10" ht="15.75" customHeight="1">
      <c r="A1" s="261">
        <v>2019</v>
      </c>
      <c r="B1" s="262"/>
      <c r="C1" s="1" t="s">
        <v>0</v>
      </c>
      <c r="D1" s="2" t="s">
        <v>1</v>
      </c>
      <c r="E1" s="3" t="s">
        <v>3</v>
      </c>
      <c r="F1" s="4" t="s">
        <v>4</v>
      </c>
      <c r="G1" s="5" t="s">
        <v>5</v>
      </c>
      <c r="H1" s="7" t="s">
        <v>6</v>
      </c>
      <c r="I1" s="8" t="s">
        <v>8</v>
      </c>
      <c r="J1" s="9" t="s">
        <v>9</v>
      </c>
    </row>
    <row r="2" spans="1:10" ht="15.75" customHeight="1">
      <c r="A2" s="263" t="s">
        <v>10</v>
      </c>
      <c r="B2" s="10" t="s">
        <v>11</v>
      </c>
      <c r="C2" s="11" t="s">
        <v>12</v>
      </c>
      <c r="D2" s="13"/>
      <c r="E2" s="15"/>
      <c r="F2" s="16" t="s">
        <v>14</v>
      </c>
      <c r="G2" s="19"/>
      <c r="H2" s="21"/>
      <c r="I2" s="25"/>
      <c r="J2" s="27" t="s">
        <v>21</v>
      </c>
    </row>
    <row r="3" spans="1:10" ht="15.75" customHeight="1">
      <c r="A3" s="259"/>
      <c r="B3" s="10" t="s">
        <v>25</v>
      </c>
      <c r="C3" s="11" t="s">
        <v>26</v>
      </c>
      <c r="D3" s="28"/>
      <c r="E3" s="30"/>
      <c r="F3" s="16" t="s">
        <v>28</v>
      </c>
      <c r="G3" s="19"/>
      <c r="H3" s="24" t="s">
        <v>32</v>
      </c>
      <c r="I3" s="31"/>
      <c r="J3" s="26"/>
    </row>
    <row r="4" spans="1:10" ht="15.75" customHeight="1">
      <c r="A4" s="259"/>
      <c r="B4" s="10" t="s">
        <v>39</v>
      </c>
      <c r="C4" s="11" t="s">
        <v>12</v>
      </c>
      <c r="D4" s="32" t="s">
        <v>41</v>
      </c>
      <c r="E4" s="15"/>
      <c r="F4" s="16" t="s">
        <v>28</v>
      </c>
      <c r="G4" s="19"/>
      <c r="H4" s="21"/>
      <c r="I4" s="31"/>
      <c r="J4" s="26"/>
    </row>
    <row r="5" spans="1:10" ht="15.75" customHeight="1">
      <c r="A5" s="259"/>
      <c r="B5" s="10" t="s">
        <v>46</v>
      </c>
      <c r="C5" s="11" t="s">
        <v>36</v>
      </c>
      <c r="D5" s="13"/>
      <c r="E5" s="15"/>
      <c r="F5" s="34" t="s">
        <v>47</v>
      </c>
      <c r="G5" s="19"/>
      <c r="H5" s="24" t="s">
        <v>48</v>
      </c>
      <c r="I5" s="31"/>
      <c r="J5" s="26"/>
    </row>
    <row r="6" spans="1:10" ht="15.75" customHeight="1">
      <c r="A6" s="260"/>
      <c r="B6" s="35"/>
      <c r="C6" s="35"/>
      <c r="D6" s="36"/>
      <c r="E6" s="36"/>
      <c r="F6" s="38"/>
      <c r="G6" s="38"/>
      <c r="H6" s="39"/>
      <c r="I6" s="39"/>
      <c r="J6" s="38"/>
    </row>
    <row r="7" spans="1:10" ht="15.75" customHeight="1">
      <c r="A7" s="263" t="s">
        <v>50</v>
      </c>
      <c r="B7" s="10" t="s">
        <v>52</v>
      </c>
      <c r="C7" s="11" t="s">
        <v>12</v>
      </c>
      <c r="D7" s="32" t="s">
        <v>53</v>
      </c>
      <c r="E7" s="30"/>
      <c r="F7" s="16" t="s">
        <v>54</v>
      </c>
      <c r="G7" s="41"/>
      <c r="H7" s="24" t="s">
        <v>59</v>
      </c>
      <c r="I7" s="31"/>
      <c r="J7" s="26"/>
    </row>
    <row r="8" spans="1:10" ht="15.75" customHeight="1">
      <c r="A8" s="259"/>
      <c r="B8" s="10" t="s">
        <v>60</v>
      </c>
      <c r="C8" s="46" t="s">
        <v>61</v>
      </c>
      <c r="D8" s="50"/>
      <c r="E8" s="47" t="s">
        <v>49</v>
      </c>
      <c r="F8" s="16" t="s">
        <v>77</v>
      </c>
      <c r="G8" s="33"/>
      <c r="H8" s="21"/>
      <c r="I8" s="31"/>
      <c r="J8" s="27" t="s">
        <v>78</v>
      </c>
    </row>
    <row r="9" spans="1:10" ht="15.75" customHeight="1">
      <c r="A9" s="259"/>
      <c r="B9" s="10" t="s">
        <v>79</v>
      </c>
      <c r="C9" s="11" t="s">
        <v>80</v>
      </c>
      <c r="D9" s="52" t="s">
        <v>81</v>
      </c>
      <c r="E9" s="49"/>
      <c r="F9" s="16" t="s">
        <v>28</v>
      </c>
      <c r="G9" s="54" t="s">
        <v>88</v>
      </c>
      <c r="H9" s="21"/>
      <c r="I9" s="31"/>
      <c r="J9" s="26"/>
    </row>
    <row r="10" spans="1:10" ht="15.75" customHeight="1">
      <c r="A10" s="259"/>
      <c r="B10" s="10" t="s">
        <v>89</v>
      </c>
      <c r="C10" s="11" t="s">
        <v>90</v>
      </c>
      <c r="D10" s="28"/>
      <c r="E10" s="30"/>
      <c r="F10" s="16" t="s">
        <v>91</v>
      </c>
      <c r="G10" s="19"/>
      <c r="H10" s="24" t="s">
        <v>92</v>
      </c>
      <c r="I10" s="31"/>
      <c r="J10" s="26"/>
    </row>
    <row r="11" spans="1:10" ht="15.75" customHeight="1">
      <c r="A11" s="260"/>
      <c r="B11" s="38"/>
      <c r="C11" s="38"/>
      <c r="D11" s="38"/>
      <c r="E11" s="36"/>
      <c r="F11" s="38"/>
      <c r="G11" s="38"/>
      <c r="H11" s="39"/>
      <c r="I11" s="39"/>
      <c r="J11" s="38"/>
    </row>
    <row r="12" spans="1:10" ht="15.75" customHeight="1">
      <c r="A12" s="263" t="s">
        <v>76</v>
      </c>
      <c r="B12" s="10" t="s">
        <v>52</v>
      </c>
      <c r="C12" s="56" t="s">
        <v>93</v>
      </c>
      <c r="D12" s="13"/>
      <c r="E12" s="40" t="s">
        <v>95</v>
      </c>
      <c r="F12" s="16" t="s">
        <v>96</v>
      </c>
      <c r="G12" s="19"/>
      <c r="H12" s="21"/>
      <c r="I12" s="31"/>
      <c r="J12" s="57"/>
    </row>
    <row r="13" spans="1:10" ht="15.75" customHeight="1">
      <c r="A13" s="259"/>
      <c r="B13" s="10" t="s">
        <v>60</v>
      </c>
      <c r="C13" s="11" t="s">
        <v>54</v>
      </c>
      <c r="D13" s="28"/>
      <c r="E13" s="15"/>
      <c r="F13" s="16" t="s">
        <v>98</v>
      </c>
      <c r="G13" s="33"/>
      <c r="H13" s="24" t="s">
        <v>99</v>
      </c>
      <c r="I13" s="31"/>
      <c r="J13" s="27" t="s">
        <v>100</v>
      </c>
    </row>
    <row r="14" spans="1:10" ht="15.75" customHeight="1">
      <c r="A14" s="259"/>
      <c r="B14" s="10" t="s">
        <v>79</v>
      </c>
      <c r="C14" s="11" t="s">
        <v>101</v>
      </c>
      <c r="D14" s="13"/>
      <c r="E14" s="30"/>
      <c r="F14" s="34" t="s">
        <v>102</v>
      </c>
      <c r="G14" s="19"/>
      <c r="H14" s="59"/>
      <c r="I14" s="31"/>
      <c r="J14" s="26"/>
    </row>
    <row r="15" spans="1:10" ht="15.75" customHeight="1">
      <c r="A15" s="259"/>
      <c r="B15" s="10" t="s">
        <v>89</v>
      </c>
      <c r="C15" s="11" t="s">
        <v>103</v>
      </c>
      <c r="D15" s="13"/>
      <c r="E15" s="61"/>
      <c r="F15" s="16" t="s">
        <v>109</v>
      </c>
      <c r="G15" s="19"/>
      <c r="H15" s="24" t="s">
        <v>110</v>
      </c>
      <c r="I15" s="31"/>
      <c r="J15" s="27" t="s">
        <v>112</v>
      </c>
    </row>
    <row r="16" spans="1:10" ht="15.75" customHeight="1">
      <c r="A16" s="259"/>
      <c r="B16" s="10" t="s">
        <v>113</v>
      </c>
      <c r="C16" s="46" t="s">
        <v>114</v>
      </c>
      <c r="D16" s="52" t="s">
        <v>115</v>
      </c>
      <c r="E16" s="63" t="s">
        <v>116</v>
      </c>
      <c r="F16" s="16" t="s">
        <v>119</v>
      </c>
      <c r="G16" s="19"/>
      <c r="H16" s="21"/>
      <c r="I16" s="31"/>
      <c r="J16" s="57"/>
    </row>
    <row r="17" spans="1:10" ht="15.75" customHeight="1">
      <c r="A17" s="260"/>
      <c r="B17" s="38"/>
      <c r="C17" s="38"/>
      <c r="D17" s="36"/>
      <c r="E17" s="36"/>
      <c r="F17" s="38"/>
      <c r="G17" s="38"/>
      <c r="H17" s="39"/>
      <c r="I17" s="39"/>
      <c r="J17" s="38"/>
    </row>
    <row r="18" spans="1:10" ht="15.75" customHeight="1">
      <c r="A18" s="258" t="s">
        <v>120</v>
      </c>
      <c r="B18" s="10" t="s">
        <v>15</v>
      </c>
      <c r="C18" s="11" t="s">
        <v>12</v>
      </c>
      <c r="D18" s="13"/>
      <c r="E18" s="69"/>
      <c r="F18" s="16" t="s">
        <v>139</v>
      </c>
      <c r="G18" s="19"/>
      <c r="H18" s="24"/>
      <c r="I18" s="31"/>
      <c r="J18" s="26"/>
    </row>
    <row r="19" spans="1:10" ht="15.75" customHeight="1">
      <c r="A19" s="259"/>
      <c r="B19" s="10" t="s">
        <v>22</v>
      </c>
      <c r="C19" s="11" t="s">
        <v>140</v>
      </c>
      <c r="D19" s="32" t="s">
        <v>141</v>
      </c>
      <c r="E19" s="30"/>
      <c r="F19" s="34" t="s">
        <v>142</v>
      </c>
      <c r="G19" s="33"/>
      <c r="H19" s="24" t="s">
        <v>33</v>
      </c>
      <c r="I19" s="31"/>
      <c r="J19" s="26"/>
    </row>
    <row r="20" spans="1:10" ht="15.75" customHeight="1">
      <c r="A20" s="259"/>
      <c r="B20" s="10" t="s">
        <v>34</v>
      </c>
      <c r="C20" s="11" t="s">
        <v>72</v>
      </c>
      <c r="D20" s="13"/>
      <c r="E20" s="40" t="s">
        <v>143</v>
      </c>
      <c r="F20" s="16" t="s">
        <v>144</v>
      </c>
      <c r="G20" s="19"/>
      <c r="H20" s="59"/>
      <c r="I20" s="31"/>
      <c r="J20" s="71" t="s">
        <v>145</v>
      </c>
    </row>
    <row r="21" spans="1:10" ht="15.75" customHeight="1">
      <c r="A21" s="259"/>
      <c r="B21" s="10" t="s">
        <v>43</v>
      </c>
      <c r="C21" s="75" t="s">
        <v>32</v>
      </c>
      <c r="D21" s="28"/>
      <c r="E21" s="30"/>
      <c r="F21" s="16" t="s">
        <v>74</v>
      </c>
      <c r="G21" s="41"/>
      <c r="H21" s="24" t="s">
        <v>152</v>
      </c>
      <c r="I21" s="31"/>
      <c r="J21" s="26"/>
    </row>
    <row r="22" spans="1:10" ht="15.75" customHeight="1">
      <c r="A22" s="260"/>
      <c r="B22" s="38"/>
      <c r="C22" s="35"/>
      <c r="D22" s="36"/>
      <c r="E22" s="36"/>
      <c r="F22" s="38"/>
      <c r="G22" s="38"/>
      <c r="H22" s="39"/>
      <c r="I22" s="39"/>
      <c r="J22" s="38"/>
    </row>
    <row r="23" spans="1:10" ht="15.75" customHeight="1">
      <c r="A23" s="263" t="s">
        <v>153</v>
      </c>
      <c r="B23" s="10" t="s">
        <v>16</v>
      </c>
      <c r="C23" s="11" t="s">
        <v>12</v>
      </c>
      <c r="D23" s="13"/>
      <c r="E23" s="40" t="s">
        <v>157</v>
      </c>
      <c r="F23" s="16" t="s">
        <v>37</v>
      </c>
      <c r="G23" s="19"/>
      <c r="H23" s="21"/>
      <c r="I23" s="31"/>
    </row>
    <row r="24" spans="1:10" ht="15.75" customHeight="1">
      <c r="A24" s="259"/>
      <c r="B24" s="10" t="s">
        <v>23</v>
      </c>
      <c r="C24" s="11" t="s">
        <v>101</v>
      </c>
      <c r="D24" s="13"/>
      <c r="E24" s="60"/>
      <c r="F24" s="16" t="s">
        <v>74</v>
      </c>
      <c r="G24" s="19"/>
      <c r="H24" s="24" t="s">
        <v>158</v>
      </c>
      <c r="I24" s="78"/>
      <c r="J24" s="70"/>
    </row>
    <row r="25" spans="1:10" ht="15.75" customHeight="1">
      <c r="A25" s="259"/>
      <c r="B25" s="10" t="s">
        <v>35</v>
      </c>
      <c r="C25" s="11" t="s">
        <v>166</v>
      </c>
      <c r="D25" s="28"/>
      <c r="E25" s="79"/>
      <c r="F25" s="16" t="s">
        <v>171</v>
      </c>
      <c r="G25" s="54" t="s">
        <v>172</v>
      </c>
      <c r="H25" s="21"/>
      <c r="I25" s="31"/>
      <c r="J25" s="70"/>
    </row>
    <row r="26" spans="1:10" ht="15.75" customHeight="1">
      <c r="A26" s="259"/>
      <c r="B26" s="10" t="s">
        <v>42</v>
      </c>
      <c r="C26" s="11" t="s">
        <v>32</v>
      </c>
      <c r="D26" s="52" t="s">
        <v>175</v>
      </c>
      <c r="E26" s="40" t="s">
        <v>176</v>
      </c>
      <c r="F26" s="16" t="s">
        <v>171</v>
      </c>
      <c r="G26" s="33"/>
      <c r="H26" s="24" t="s">
        <v>99</v>
      </c>
      <c r="I26" s="31"/>
      <c r="J26" s="26"/>
    </row>
    <row r="27" spans="1:10" ht="15.75" customHeight="1">
      <c r="A27" s="260"/>
      <c r="B27" s="38"/>
      <c r="C27" s="38"/>
      <c r="D27" s="38"/>
      <c r="E27" s="36"/>
      <c r="F27" s="38"/>
      <c r="G27" s="38"/>
      <c r="H27" s="39"/>
      <c r="I27" s="39"/>
      <c r="J27" s="38"/>
    </row>
    <row r="28" spans="1:10" ht="15.75" customHeight="1">
      <c r="A28" s="258" t="s">
        <v>177</v>
      </c>
      <c r="B28" s="10" t="s">
        <v>62</v>
      </c>
      <c r="C28" s="11" t="s">
        <v>33</v>
      </c>
      <c r="D28" s="28"/>
      <c r="E28" s="40"/>
      <c r="F28" s="16" t="s">
        <v>37</v>
      </c>
      <c r="G28" s="19"/>
      <c r="H28" s="59"/>
      <c r="I28" s="31"/>
      <c r="J28" s="26"/>
    </row>
    <row r="29" spans="1:10" ht="15.75" customHeight="1">
      <c r="A29" s="259"/>
      <c r="B29" s="10" t="s">
        <v>67</v>
      </c>
      <c r="C29" s="11" t="s">
        <v>178</v>
      </c>
      <c r="D29" s="13"/>
      <c r="E29" s="40" t="s">
        <v>180</v>
      </c>
      <c r="F29" s="34" t="s">
        <v>181</v>
      </c>
      <c r="G29" s="33"/>
      <c r="H29" s="24" t="s">
        <v>101</v>
      </c>
      <c r="I29" s="31"/>
      <c r="J29" s="26"/>
    </row>
    <row r="30" spans="1:10" ht="15.75" customHeight="1">
      <c r="A30" s="259"/>
      <c r="B30" s="10" t="s">
        <v>70</v>
      </c>
      <c r="C30" s="11" t="s">
        <v>182</v>
      </c>
      <c r="D30" s="13"/>
      <c r="E30" s="61"/>
      <c r="F30" s="16" t="s">
        <v>184</v>
      </c>
      <c r="G30" s="54" t="s">
        <v>185</v>
      </c>
      <c r="H30" s="21"/>
      <c r="I30" s="31"/>
      <c r="J30" s="27" t="s">
        <v>186</v>
      </c>
    </row>
    <row r="31" spans="1:10" ht="15.75" customHeight="1">
      <c r="A31" s="259"/>
      <c r="B31" s="10" t="s">
        <v>84</v>
      </c>
      <c r="C31" s="56" t="s">
        <v>188</v>
      </c>
      <c r="D31" s="82" t="s">
        <v>189</v>
      </c>
      <c r="E31" s="40" t="s">
        <v>193</v>
      </c>
      <c r="F31" s="16" t="s">
        <v>28</v>
      </c>
      <c r="G31" s="19"/>
      <c r="H31" s="24" t="s">
        <v>99</v>
      </c>
      <c r="I31" s="31"/>
      <c r="J31" s="26"/>
    </row>
    <row r="32" spans="1:10" ht="15.75" customHeight="1">
      <c r="A32" s="260"/>
      <c r="B32" s="10" t="s">
        <v>194</v>
      </c>
      <c r="C32" s="11" t="s">
        <v>12</v>
      </c>
      <c r="D32" s="52" t="s">
        <v>195</v>
      </c>
      <c r="E32" s="15"/>
      <c r="F32" s="16" t="s">
        <v>74</v>
      </c>
      <c r="G32" s="19"/>
      <c r="H32" s="21"/>
      <c r="I32" s="31"/>
      <c r="J32" s="26"/>
    </row>
    <row r="33" spans="1:10" ht="15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</row>
    <row r="35" spans="1:10" ht="15.75" customHeight="1">
      <c r="A35" s="263" t="s">
        <v>199</v>
      </c>
      <c r="B35" s="10" t="s">
        <v>15</v>
      </c>
      <c r="C35" s="11" t="s">
        <v>12</v>
      </c>
      <c r="D35" s="13"/>
      <c r="E35" s="15"/>
      <c r="F35" s="16" t="s">
        <v>201</v>
      </c>
      <c r="G35" s="19"/>
      <c r="H35" s="21"/>
      <c r="I35" s="25"/>
      <c r="J35" s="26"/>
    </row>
    <row r="36" spans="1:10" ht="15.75" customHeight="1">
      <c r="A36" s="259"/>
      <c r="B36" s="10" t="s">
        <v>22</v>
      </c>
      <c r="C36" s="11" t="s">
        <v>202</v>
      </c>
      <c r="D36" s="28"/>
      <c r="E36" s="40" t="s">
        <v>203</v>
      </c>
      <c r="F36" s="16" t="s">
        <v>204</v>
      </c>
      <c r="G36" s="19"/>
      <c r="H36" s="21"/>
      <c r="I36" s="31"/>
      <c r="J36" s="26"/>
    </row>
    <row r="37" spans="1:10" ht="15.75" customHeight="1">
      <c r="A37" s="259"/>
      <c r="B37" s="10" t="s">
        <v>34</v>
      </c>
      <c r="C37" s="11" t="s">
        <v>206</v>
      </c>
      <c r="D37" s="28"/>
      <c r="E37" s="40" t="s">
        <v>208</v>
      </c>
      <c r="F37" s="16" t="s">
        <v>209</v>
      </c>
      <c r="G37" s="19"/>
      <c r="H37" s="21"/>
      <c r="I37" s="31"/>
      <c r="J37" s="26"/>
    </row>
    <row r="38" spans="1:10" ht="15.75" customHeight="1">
      <c r="A38" s="259"/>
      <c r="B38" s="10" t="s">
        <v>43</v>
      </c>
      <c r="C38" s="11" t="s">
        <v>211</v>
      </c>
      <c r="D38" s="13"/>
      <c r="E38" s="15"/>
      <c r="F38" s="16" t="s">
        <v>128</v>
      </c>
      <c r="G38" s="19"/>
      <c r="H38" s="21"/>
      <c r="I38" s="31"/>
      <c r="J38" s="26"/>
    </row>
    <row r="39" spans="1:10" ht="15.75" customHeight="1">
      <c r="A39" s="260"/>
      <c r="B39" s="35"/>
      <c r="C39" s="35"/>
      <c r="D39" s="36"/>
      <c r="E39" s="36"/>
      <c r="F39" s="38"/>
      <c r="G39" s="38"/>
      <c r="H39" s="39"/>
      <c r="I39" s="39"/>
      <c r="J39" s="38"/>
    </row>
    <row r="40" spans="1:10" ht="12.75">
      <c r="A40" s="263" t="s">
        <v>214</v>
      </c>
      <c r="B40" s="10" t="s">
        <v>51</v>
      </c>
      <c r="C40" s="11" t="s">
        <v>101</v>
      </c>
      <c r="D40" s="28"/>
      <c r="E40" s="30"/>
      <c r="F40" s="16" t="s">
        <v>28</v>
      </c>
      <c r="G40" s="41"/>
      <c r="H40" s="21"/>
      <c r="I40" s="31"/>
      <c r="J40" s="26"/>
    </row>
    <row r="41" spans="1:10" ht="12.75">
      <c r="A41" s="259"/>
      <c r="B41" s="10" t="s">
        <v>58</v>
      </c>
      <c r="C41" s="11" t="s">
        <v>17</v>
      </c>
      <c r="D41" s="42"/>
      <c r="E41" s="47"/>
      <c r="F41" s="16" t="s">
        <v>216</v>
      </c>
      <c r="G41" s="33"/>
      <c r="H41" s="24" t="s">
        <v>101</v>
      </c>
      <c r="I41" s="31"/>
      <c r="J41" s="26"/>
    </row>
    <row r="42" spans="1:10" ht="12.75">
      <c r="A42" s="259"/>
      <c r="B42" s="10" t="s">
        <v>73</v>
      </c>
      <c r="C42" s="11" t="s">
        <v>12</v>
      </c>
      <c r="D42" s="13"/>
      <c r="E42" s="49"/>
      <c r="F42" s="16" t="s">
        <v>54</v>
      </c>
      <c r="G42" s="54" t="s">
        <v>101</v>
      </c>
      <c r="H42" s="21"/>
      <c r="I42" s="31"/>
      <c r="J42" s="26"/>
    </row>
    <row r="43" spans="1:10" ht="12.75">
      <c r="A43" s="259"/>
      <c r="B43" s="10" t="s">
        <v>75</v>
      </c>
      <c r="C43" s="11" t="s">
        <v>135</v>
      </c>
      <c r="D43" s="28"/>
      <c r="E43" s="30"/>
      <c r="F43" s="16" t="s">
        <v>136</v>
      </c>
      <c r="G43" s="19"/>
      <c r="H43" s="24" t="s">
        <v>12</v>
      </c>
      <c r="I43" s="31"/>
      <c r="J43" s="26"/>
    </row>
    <row r="44" spans="1:10" ht="12.75">
      <c r="A44" s="260"/>
      <c r="B44" s="38"/>
      <c r="C44" s="38"/>
      <c r="D44" s="38"/>
      <c r="E44" s="36"/>
      <c r="F44" s="38"/>
      <c r="G44" s="38"/>
      <c r="H44" s="39"/>
      <c r="I44" s="39"/>
      <c r="J44" s="38"/>
    </row>
    <row r="45" spans="1:10" ht="12.75">
      <c r="A45" s="263" t="s">
        <v>217</v>
      </c>
      <c r="B45" s="10" t="s">
        <v>104</v>
      </c>
      <c r="C45" s="11" t="s">
        <v>218</v>
      </c>
      <c r="D45" s="52" t="s">
        <v>219</v>
      </c>
      <c r="E45" s="15"/>
      <c r="F45" s="16" t="s">
        <v>63</v>
      </c>
      <c r="G45" s="19"/>
      <c r="H45" s="21"/>
      <c r="I45" s="31"/>
      <c r="J45" s="57"/>
    </row>
    <row r="46" spans="1:10" ht="12.75">
      <c r="A46" s="259"/>
      <c r="B46" s="10" t="s">
        <v>117</v>
      </c>
      <c r="C46" s="11" t="s">
        <v>223</v>
      </c>
      <c r="D46" s="28"/>
      <c r="E46" s="15"/>
      <c r="F46" s="16" t="s">
        <v>87</v>
      </c>
      <c r="G46" s="33"/>
      <c r="H46" s="21"/>
      <c r="I46" s="31"/>
      <c r="J46" s="26"/>
    </row>
    <row r="47" spans="1:10" ht="12.75">
      <c r="A47" s="259"/>
      <c r="B47" s="10" t="s">
        <v>125</v>
      </c>
      <c r="C47" s="11" t="s">
        <v>224</v>
      </c>
      <c r="D47" s="13"/>
      <c r="E47" s="63" t="s">
        <v>225</v>
      </c>
      <c r="F47" s="16" t="s">
        <v>96</v>
      </c>
      <c r="G47" s="19"/>
      <c r="H47" s="59"/>
      <c r="I47" s="31"/>
      <c r="J47" s="26"/>
    </row>
    <row r="48" spans="1:10" ht="12.75">
      <c r="A48" s="259"/>
      <c r="B48" s="10" t="s">
        <v>130</v>
      </c>
      <c r="C48" s="11" t="s">
        <v>226</v>
      </c>
      <c r="D48" s="13"/>
      <c r="E48" s="61"/>
      <c r="F48" s="16" t="s">
        <v>227</v>
      </c>
      <c r="G48" s="19"/>
      <c r="H48" s="24" t="s">
        <v>12</v>
      </c>
      <c r="I48" s="31"/>
      <c r="J48" s="57"/>
    </row>
    <row r="49" spans="1:10" ht="12.75">
      <c r="A49" s="259"/>
      <c r="B49" s="10" t="s">
        <v>134</v>
      </c>
      <c r="C49" s="11" t="s">
        <v>12</v>
      </c>
      <c r="D49" s="13"/>
      <c r="E49" s="61"/>
      <c r="F49" s="16" t="s">
        <v>54</v>
      </c>
      <c r="G49" s="19"/>
      <c r="H49" s="21"/>
      <c r="I49" s="31"/>
      <c r="J49" s="57"/>
    </row>
    <row r="50" spans="1:10" ht="12.75">
      <c r="A50" s="260"/>
      <c r="B50" s="38"/>
      <c r="C50" s="38"/>
      <c r="D50" s="36"/>
      <c r="E50" s="36"/>
      <c r="F50" s="38"/>
      <c r="G50" s="38"/>
      <c r="H50" s="39"/>
      <c r="I50" s="39"/>
      <c r="J50" s="38"/>
    </row>
    <row r="51" spans="1:10" ht="12.75">
      <c r="A51" s="263" t="s">
        <v>229</v>
      </c>
      <c r="B51" s="10" t="s">
        <v>11</v>
      </c>
      <c r="C51" s="11" t="s">
        <v>12</v>
      </c>
      <c r="D51" s="52"/>
      <c r="E51" s="82" t="s">
        <v>230</v>
      </c>
      <c r="F51" s="16" t="s">
        <v>28</v>
      </c>
      <c r="G51" s="54"/>
      <c r="H51" s="21"/>
      <c r="I51" s="31"/>
      <c r="J51" s="26"/>
    </row>
    <row r="52" spans="1:10" ht="12.75">
      <c r="A52" s="259"/>
      <c r="B52" s="10" t="s">
        <v>25</v>
      </c>
      <c r="C52" s="11" t="s">
        <v>12</v>
      </c>
      <c r="D52" s="28"/>
      <c r="E52" s="30"/>
      <c r="F52" s="16" t="s">
        <v>28</v>
      </c>
      <c r="G52" s="33"/>
      <c r="H52" s="21"/>
      <c r="I52" s="31"/>
      <c r="J52" s="26"/>
    </row>
    <row r="53" spans="1:10" ht="12.75">
      <c r="A53" s="259"/>
      <c r="B53" s="10" t="s">
        <v>39</v>
      </c>
      <c r="C53" s="11" t="s">
        <v>231</v>
      </c>
      <c r="D53" s="28"/>
      <c r="E53" s="91" t="s">
        <v>232</v>
      </c>
      <c r="F53" s="16" t="s">
        <v>54</v>
      </c>
      <c r="G53" s="54"/>
      <c r="H53" s="59"/>
      <c r="I53" s="31"/>
      <c r="J53" s="70"/>
    </row>
    <row r="54" spans="1:10" ht="12.75">
      <c r="A54" s="259"/>
      <c r="B54" s="10" t="s">
        <v>46</v>
      </c>
      <c r="C54" s="11" t="s">
        <v>168</v>
      </c>
      <c r="D54" s="28"/>
      <c r="E54" s="91"/>
      <c r="F54" s="16" t="s">
        <v>28</v>
      </c>
      <c r="G54" s="41"/>
      <c r="H54" s="21"/>
      <c r="I54" s="31"/>
      <c r="J54" s="26"/>
    </row>
    <row r="55" spans="1:10" ht="12.75">
      <c r="A55" s="260"/>
      <c r="B55" s="38"/>
      <c r="C55" s="35"/>
      <c r="D55" s="36"/>
      <c r="E55" s="92"/>
      <c r="F55" s="38"/>
      <c r="G55" s="38"/>
      <c r="H55" s="39"/>
      <c r="I55" s="39"/>
      <c r="J55" s="38"/>
    </row>
    <row r="56" spans="1:10" ht="12.75">
      <c r="A56" s="263" t="s">
        <v>233</v>
      </c>
      <c r="B56" s="10" t="s">
        <v>52</v>
      </c>
      <c r="C56" s="11" t="s">
        <v>12</v>
      </c>
      <c r="D56" s="13"/>
      <c r="E56" s="30"/>
      <c r="F56" s="16" t="s">
        <v>109</v>
      </c>
      <c r="G56" s="19"/>
      <c r="H56" s="21"/>
      <c r="I56" s="31"/>
      <c r="J56" s="57"/>
    </row>
    <row r="57" spans="1:10" ht="12.75">
      <c r="A57" s="259"/>
      <c r="B57" s="10" t="s">
        <v>60</v>
      </c>
      <c r="C57" s="11" t="s">
        <v>234</v>
      </c>
      <c r="D57" s="13"/>
      <c r="E57" s="93"/>
      <c r="F57" s="16" t="s">
        <v>235</v>
      </c>
      <c r="G57" s="19"/>
      <c r="H57" s="21"/>
      <c r="I57" s="78"/>
      <c r="J57" s="70"/>
    </row>
    <row r="58" spans="1:10" ht="12.75">
      <c r="A58" s="259"/>
      <c r="B58" s="10" t="s">
        <v>79</v>
      </c>
      <c r="C58" s="11" t="s">
        <v>236</v>
      </c>
      <c r="D58" s="28"/>
      <c r="E58" s="79"/>
      <c r="F58" s="16" t="s">
        <v>37</v>
      </c>
      <c r="G58" s="19"/>
      <c r="H58" s="21"/>
      <c r="I58" s="31"/>
      <c r="J58" s="70"/>
    </row>
    <row r="59" spans="1:10" ht="12.75">
      <c r="A59" s="259"/>
      <c r="B59" s="10" t="s">
        <v>89</v>
      </c>
      <c r="C59" s="11" t="s">
        <v>12</v>
      </c>
      <c r="D59" s="13"/>
      <c r="E59" s="91" t="s">
        <v>86</v>
      </c>
      <c r="F59" s="16" t="s">
        <v>54</v>
      </c>
      <c r="G59" s="33"/>
      <c r="H59" s="21"/>
      <c r="I59" s="31"/>
      <c r="J59" s="26"/>
    </row>
    <row r="60" spans="1:10" ht="12.75">
      <c r="A60" s="260"/>
      <c r="B60" s="38"/>
      <c r="C60" s="38"/>
      <c r="D60" s="38"/>
      <c r="E60" s="36"/>
      <c r="F60" s="38"/>
      <c r="G60" s="38"/>
      <c r="H60" s="39"/>
      <c r="I60" s="39"/>
      <c r="J60" s="38"/>
    </row>
    <row r="61" spans="1:10" ht="12.75">
      <c r="A61" s="263" t="s">
        <v>237</v>
      </c>
      <c r="B61" s="10" t="s">
        <v>104</v>
      </c>
      <c r="C61" s="11" t="s">
        <v>238</v>
      </c>
      <c r="D61" s="28"/>
      <c r="E61" s="40" t="s">
        <v>239</v>
      </c>
      <c r="F61" s="16" t="s">
        <v>14</v>
      </c>
      <c r="G61" s="19"/>
      <c r="H61" s="59"/>
      <c r="I61" s="31"/>
      <c r="J61" s="26"/>
    </row>
    <row r="62" spans="1:10" ht="12.75">
      <c r="A62" s="259"/>
      <c r="B62" s="10" t="s">
        <v>117</v>
      </c>
      <c r="C62" s="11" t="s">
        <v>12</v>
      </c>
      <c r="D62" s="13"/>
      <c r="E62" s="15"/>
      <c r="F62" s="16" t="s">
        <v>28</v>
      </c>
      <c r="G62" s="33"/>
      <c r="H62" s="21"/>
      <c r="I62" s="31"/>
      <c r="J62" s="26"/>
    </row>
    <row r="63" spans="1:10" ht="12.75">
      <c r="A63" s="259"/>
      <c r="B63" s="10" t="s">
        <v>125</v>
      </c>
      <c r="C63" s="11" t="s">
        <v>240</v>
      </c>
      <c r="D63" s="13"/>
      <c r="E63" s="40" t="s">
        <v>241</v>
      </c>
      <c r="F63" s="16" t="s">
        <v>37</v>
      </c>
      <c r="G63" s="33"/>
      <c r="H63" s="21"/>
      <c r="I63" s="31"/>
      <c r="J63" s="26"/>
    </row>
    <row r="64" spans="1:10" ht="12.75">
      <c r="A64" s="259"/>
      <c r="B64" s="10" t="s">
        <v>130</v>
      </c>
      <c r="C64" s="11" t="s">
        <v>12</v>
      </c>
      <c r="D64" s="13"/>
      <c r="E64" s="63" t="s">
        <v>242</v>
      </c>
      <c r="F64" s="16" t="s">
        <v>243</v>
      </c>
      <c r="G64" s="19"/>
      <c r="H64" s="21"/>
      <c r="I64" s="31"/>
      <c r="J64" s="26"/>
    </row>
    <row r="65" spans="1:26" ht="12.75">
      <c r="A65" s="260"/>
      <c r="B65" s="10" t="s">
        <v>134</v>
      </c>
      <c r="C65" s="11" t="s">
        <v>85</v>
      </c>
      <c r="D65" s="13"/>
      <c r="E65" s="15"/>
      <c r="F65" s="16"/>
      <c r="G65" s="19"/>
      <c r="H65" s="21"/>
      <c r="I65" s="31"/>
      <c r="J65" s="26"/>
    </row>
    <row r="67" spans="1:26" ht="12.7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</sheetData>
  <mergeCells count="13">
    <mergeCell ref="A61:A65"/>
    <mergeCell ref="A1:B1"/>
    <mergeCell ref="A2:A6"/>
    <mergeCell ref="A7:A11"/>
    <mergeCell ref="A12:A17"/>
    <mergeCell ref="A18:A22"/>
    <mergeCell ref="A23:A27"/>
    <mergeCell ref="A28:A32"/>
    <mergeCell ref="A35:A39"/>
    <mergeCell ref="A40:A44"/>
    <mergeCell ref="A45:A50"/>
    <mergeCell ref="A51:A55"/>
    <mergeCell ref="A56:A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65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.75" customHeight="1"/>
  <cols>
    <col min="1" max="1" width="5.5703125" customWidth="1"/>
    <col min="2" max="2" width="6" customWidth="1"/>
    <col min="5" max="5" width="26.5703125" customWidth="1"/>
    <col min="7" max="7" width="19.7109375" customWidth="1"/>
  </cols>
  <sheetData>
    <row r="1" spans="1:10" ht="15.75" customHeight="1">
      <c r="A1" s="261"/>
      <c r="B1" s="262"/>
      <c r="C1" s="1" t="s">
        <v>0</v>
      </c>
      <c r="D1" s="2" t="s">
        <v>1</v>
      </c>
      <c r="E1" s="3" t="s">
        <v>2</v>
      </c>
      <c r="F1" s="4" t="s">
        <v>4</v>
      </c>
      <c r="G1" s="5" t="s">
        <v>5</v>
      </c>
      <c r="H1" s="7" t="s">
        <v>6</v>
      </c>
      <c r="I1" s="8" t="s">
        <v>8</v>
      </c>
      <c r="J1" s="9" t="s">
        <v>9</v>
      </c>
    </row>
    <row r="2" spans="1:10" ht="15.75" customHeight="1">
      <c r="A2" s="263" t="s">
        <v>10</v>
      </c>
      <c r="B2" s="17" t="s">
        <v>15</v>
      </c>
      <c r="C2" s="23" t="s">
        <v>12</v>
      </c>
      <c r="D2" s="13"/>
      <c r="E2" s="15"/>
      <c r="F2" s="16" t="str">
        <f ca="1">IFERROR(__xludf.DUMMYFUNCTION("IMPORTRANGE(""https://docs.google.com/spreadsheets/d/1amDRgSis5Bk0ElFdWCXi9bgqUjJMFj3VgYOGd2ZQ4z4"",""2018!D2:D5"")"),"Glen")</f>
        <v>Glen</v>
      </c>
      <c r="G2" s="19"/>
      <c r="H2" s="21"/>
      <c r="I2" s="25"/>
      <c r="J2" s="26"/>
    </row>
    <row r="3" spans="1:10" ht="15.75" customHeight="1">
      <c r="A3" s="259"/>
      <c r="B3" s="17" t="s">
        <v>22</v>
      </c>
      <c r="C3" s="29" t="s">
        <v>27</v>
      </c>
      <c r="D3" s="28"/>
      <c r="E3" s="30"/>
      <c r="F3" s="16" t="str">
        <f ca="1">IFERROR(__xludf.DUMMYFUNCTION("""COMPUTED_VALUE"""),"Video")</f>
        <v>Video</v>
      </c>
      <c r="G3" s="19"/>
      <c r="H3" s="21" t="s">
        <v>33</v>
      </c>
      <c r="I3" s="31"/>
      <c r="J3" s="26"/>
    </row>
    <row r="4" spans="1:10" ht="15.75" customHeight="1">
      <c r="A4" s="259"/>
      <c r="B4" s="17" t="s">
        <v>34</v>
      </c>
      <c r="C4" s="23" t="s">
        <v>12</v>
      </c>
      <c r="D4" s="28"/>
      <c r="E4" s="15"/>
      <c r="F4" s="16" t="str">
        <f ca="1">IFERROR(__xludf.DUMMYFUNCTION("""COMPUTED_VALUE"""),"Leon")</f>
        <v>Leon</v>
      </c>
      <c r="G4" s="19"/>
      <c r="H4" s="21" t="s">
        <v>33</v>
      </c>
      <c r="I4" s="31"/>
      <c r="J4" s="26"/>
    </row>
    <row r="5" spans="1:10" ht="15.75" customHeight="1">
      <c r="A5" s="259"/>
      <c r="B5" s="17" t="s">
        <v>43</v>
      </c>
      <c r="C5" s="29" t="s">
        <v>44</v>
      </c>
      <c r="D5" s="13"/>
      <c r="E5" s="15"/>
      <c r="F5" s="16" t="str">
        <f ca="1">IFERROR(__xludf.DUMMYFUNCTION("""COMPUTED_VALUE"""),"Leon")</f>
        <v>Leon</v>
      </c>
      <c r="G5" s="33" t="s">
        <v>45</v>
      </c>
      <c r="H5" s="21" t="s">
        <v>12</v>
      </c>
      <c r="I5" s="31"/>
      <c r="J5" s="26"/>
    </row>
    <row r="6" spans="1:10" ht="15.75" customHeight="1">
      <c r="A6" s="260"/>
      <c r="B6" s="35"/>
      <c r="C6" s="35"/>
      <c r="D6" s="36"/>
      <c r="E6" s="36"/>
      <c r="F6" s="38"/>
      <c r="G6" s="38"/>
      <c r="H6" s="39"/>
      <c r="I6" s="39"/>
      <c r="J6" s="38"/>
    </row>
    <row r="7" spans="1:10" ht="15.75" customHeight="1">
      <c r="A7" s="263" t="s">
        <v>50</v>
      </c>
      <c r="B7" s="17" t="s">
        <v>51</v>
      </c>
      <c r="C7" s="23" t="s">
        <v>12</v>
      </c>
      <c r="D7" s="28"/>
      <c r="E7" s="30"/>
      <c r="F7" s="16" t="str">
        <f ca="1">IFERROR(__xludf.DUMMYFUNCTION("IMPORTRANGE(""https://docs.google.com/spreadsheets/d/1amDRgSis5Bk0ElFdWCXi9bgqUjJMFj3VgYOGd2ZQ4z4"",""2018!D6:D9"")"),"Pastor Ivy")</f>
        <v>Pastor Ivy</v>
      </c>
      <c r="G7" s="41"/>
      <c r="H7" s="21"/>
      <c r="I7" s="31"/>
      <c r="J7" s="26"/>
    </row>
    <row r="8" spans="1:10" ht="15.75" customHeight="1">
      <c r="A8" s="259"/>
      <c r="B8" s="17" t="s">
        <v>58</v>
      </c>
      <c r="C8" s="29" t="s">
        <v>33</v>
      </c>
      <c r="D8" s="42"/>
      <c r="E8" s="48" t="s">
        <v>64</v>
      </c>
      <c r="F8" s="16" t="str">
        <f ca="1">IFERROR(__xludf.DUMMYFUNCTION("""COMPUTED_VALUE"""),"Pastor Daniel Ng")</f>
        <v>Pastor Daniel Ng</v>
      </c>
      <c r="G8" s="33"/>
      <c r="H8" s="21" t="s">
        <v>72</v>
      </c>
      <c r="I8" s="31"/>
      <c r="J8" s="26"/>
    </row>
    <row r="9" spans="1:10" ht="15.75" customHeight="1">
      <c r="A9" s="259"/>
      <c r="B9" s="17" t="s">
        <v>73</v>
      </c>
      <c r="C9" s="23" t="s">
        <v>12</v>
      </c>
      <c r="D9" s="13"/>
      <c r="E9" s="49"/>
      <c r="F9" s="16" t="str">
        <f ca="1">IFERROR(__xludf.DUMMYFUNCTION("""COMPUTED_VALUE"""),"Trygve")</f>
        <v>Trygve</v>
      </c>
      <c r="G9" s="19"/>
      <c r="H9" s="21" t="s">
        <v>33</v>
      </c>
      <c r="I9" s="31"/>
      <c r="J9" s="26"/>
    </row>
    <row r="10" spans="1:10" ht="15.75" customHeight="1">
      <c r="A10" s="259"/>
      <c r="B10" s="17" t="s">
        <v>75</v>
      </c>
      <c r="C10" s="29" t="s">
        <v>72</v>
      </c>
      <c r="D10" s="28"/>
      <c r="E10" s="30"/>
      <c r="F10" s="16" t="str">
        <f ca="1">IFERROR(__xludf.DUMMYFUNCTION("""COMPUTED_VALUE"""),"Video")</f>
        <v>Video</v>
      </c>
      <c r="G10" s="33" t="s">
        <v>32</v>
      </c>
      <c r="H10" s="21" t="s">
        <v>33</v>
      </c>
      <c r="I10" s="31"/>
      <c r="J10" s="26"/>
    </row>
    <row r="11" spans="1:10" ht="15.75" customHeight="1">
      <c r="A11" s="260"/>
      <c r="B11" s="38"/>
      <c r="C11" s="38"/>
      <c r="D11" s="38"/>
      <c r="E11" s="36"/>
      <c r="F11" s="38"/>
      <c r="G11" s="38"/>
      <c r="H11" s="39"/>
      <c r="I11" s="39"/>
      <c r="J11" s="38"/>
    </row>
    <row r="12" spans="1:10" ht="15.75" customHeight="1">
      <c r="A12" s="263" t="s">
        <v>76</v>
      </c>
      <c r="B12" s="17" t="s">
        <v>51</v>
      </c>
      <c r="C12" s="23" t="s">
        <v>12</v>
      </c>
      <c r="D12" s="13"/>
      <c r="E12" s="53"/>
      <c r="F12" s="16" t="str">
        <f ca="1">IFERROR(__xludf.DUMMYFUNCTION("IMPORTRANGE(""https://docs.google.com/spreadsheets/d/1amDRgSis5Bk0ElFdWCXi9bgqUjJMFj3VgYOGd2ZQ4z4"",""2018!D10:D13"")"),"Skiing Trip")</f>
        <v>Skiing Trip</v>
      </c>
      <c r="G12" s="19"/>
      <c r="H12" s="21" t="s">
        <v>33</v>
      </c>
      <c r="I12" s="31"/>
      <c r="J12" s="57"/>
    </row>
    <row r="13" spans="1:10" ht="15.75" customHeight="1">
      <c r="A13" s="259"/>
      <c r="B13" s="17" t="s">
        <v>58</v>
      </c>
      <c r="C13" s="29" t="s">
        <v>97</v>
      </c>
      <c r="D13" s="28"/>
      <c r="E13" s="60" t="s">
        <v>95</v>
      </c>
      <c r="F13" s="16" t="str">
        <f ca="1">IFERROR(__xludf.DUMMYFUNCTION("""COMPUTED_VALUE"""),"Enoch")</f>
        <v>Enoch</v>
      </c>
      <c r="G13" s="33"/>
      <c r="H13" s="21" t="s">
        <v>108</v>
      </c>
      <c r="I13" s="31"/>
      <c r="J13" s="26"/>
    </row>
    <row r="14" spans="1:10" ht="15.75" customHeight="1">
      <c r="A14" s="259"/>
      <c r="B14" s="17" t="s">
        <v>73</v>
      </c>
      <c r="C14" s="23" t="s">
        <v>12</v>
      </c>
      <c r="D14" s="13"/>
      <c r="E14" s="30"/>
      <c r="F14" s="16" t="str">
        <f ca="1">IFERROR(__xludf.DUMMYFUNCTION("""COMPUTED_VALUE"""),"Kwun Chuen / Ela")</f>
        <v>Kwun Chuen / Ela</v>
      </c>
      <c r="G14" s="19"/>
      <c r="H14" s="21" t="s">
        <v>33</v>
      </c>
      <c r="I14" s="31"/>
      <c r="J14" s="26"/>
    </row>
    <row r="15" spans="1:10" ht="15.75" customHeight="1">
      <c r="A15" s="259"/>
      <c r="B15" s="17" t="s">
        <v>75</v>
      </c>
      <c r="C15" s="65" t="s">
        <v>111</v>
      </c>
      <c r="D15" s="13"/>
      <c r="E15" s="61"/>
      <c r="F15" s="16" t="str">
        <f ca="1">IFERROR(__xludf.DUMMYFUNCTION("""COMPUTED_VALUE"""),"Yibo")</f>
        <v>Yibo</v>
      </c>
      <c r="G15" s="19"/>
      <c r="H15" s="21" t="s">
        <v>33</v>
      </c>
      <c r="I15" s="31"/>
      <c r="J15" s="57"/>
    </row>
    <row r="16" spans="1:10" ht="15.75" customHeight="1">
      <c r="A16" s="260"/>
      <c r="B16" s="38"/>
      <c r="C16" s="38"/>
      <c r="D16" s="36"/>
      <c r="E16" s="36"/>
      <c r="F16" s="38"/>
      <c r="G16" s="38"/>
      <c r="H16" s="39"/>
      <c r="I16" s="39"/>
      <c r="J16" s="38"/>
    </row>
    <row r="17" spans="1:26" ht="15.75" customHeight="1">
      <c r="A17" s="263" t="s">
        <v>120</v>
      </c>
      <c r="B17" s="17" t="s">
        <v>104</v>
      </c>
      <c r="C17" s="29" t="s">
        <v>123</v>
      </c>
      <c r="D17" s="13"/>
      <c r="E17" s="60" t="s">
        <v>124</v>
      </c>
      <c r="F17" s="16" t="str">
        <f ca="1">IFERROR(__xludf.DUMMYFUNCTION("IMPORTRANGE(""https://docs.google.com/spreadsheets/d/1amDRgSis5Bk0ElFdWCXi9bgqUjJMFj3VgYOGd2ZQ4z4"",""2018!D14:D18"")"),"Easter Camp")</f>
        <v>Easter Camp</v>
      </c>
      <c r="G17" s="19"/>
      <c r="H17" s="21"/>
      <c r="I17" s="31"/>
      <c r="J17" s="26"/>
    </row>
    <row r="18" spans="1:26" ht="15.75" customHeight="1">
      <c r="A18" s="259"/>
      <c r="B18" s="17" t="s">
        <v>117</v>
      </c>
      <c r="C18" s="29" t="s">
        <v>74</v>
      </c>
      <c r="D18" s="28"/>
      <c r="E18" s="30"/>
      <c r="F18" s="16" t="str">
        <f ca="1">IFERROR(__xludf.DUMMYFUNCTION("""COMPUTED_VALUE"""),"Werner")</f>
        <v>Werner</v>
      </c>
      <c r="G18" s="33"/>
      <c r="H18" s="21" t="s">
        <v>48</v>
      </c>
      <c r="I18" s="31"/>
      <c r="J18" s="26"/>
    </row>
    <row r="19" spans="1:26" ht="15.75" customHeight="1">
      <c r="A19" s="259"/>
      <c r="B19" s="17" t="s">
        <v>125</v>
      </c>
      <c r="C19" s="23" t="s">
        <v>12</v>
      </c>
      <c r="D19" s="13"/>
      <c r="E19" s="15"/>
      <c r="F19" s="68" t="str">
        <f ca="1">IFERROR(__xludf.DUMMYFUNCTION("""COMPUTED_VALUE"""),"Video 1/3")</f>
        <v>Video 1/3</v>
      </c>
      <c r="G19" s="19"/>
      <c r="H19" s="21" t="s">
        <v>33</v>
      </c>
      <c r="I19" s="31"/>
      <c r="J19" s="70"/>
    </row>
    <row r="20" spans="1:26" ht="15.75" customHeight="1">
      <c r="A20" s="259"/>
      <c r="B20" s="17" t="s">
        <v>130</v>
      </c>
      <c r="C20" s="73" t="s">
        <v>146</v>
      </c>
      <c r="D20" s="28"/>
      <c r="E20" s="30"/>
      <c r="F20" s="16" t="str">
        <f ca="1">IFERROR(__xludf.DUMMYFUNCTION("""COMPUTED_VALUE"""),"Glen")</f>
        <v>Glen</v>
      </c>
      <c r="G20" s="41"/>
      <c r="H20" s="21" t="s">
        <v>12</v>
      </c>
      <c r="I20" s="31"/>
      <c r="J20" s="26"/>
    </row>
    <row r="21" spans="1:26" ht="15.75" customHeight="1">
      <c r="A21" s="259"/>
      <c r="B21" s="17" t="s">
        <v>134</v>
      </c>
      <c r="C21" s="29" t="s">
        <v>54</v>
      </c>
      <c r="D21" s="28"/>
      <c r="E21" s="15"/>
      <c r="F21" s="16" t="str">
        <f ca="1">IFERROR(__xludf.DUMMYFUNCTION("""COMPUTED_VALUE"""),"Video 2/3")</f>
        <v>Video 2/3</v>
      </c>
      <c r="G21" s="41"/>
      <c r="H21" s="21"/>
      <c r="I21" s="31"/>
      <c r="J21" s="26"/>
    </row>
    <row r="22" spans="1:26" ht="15.75" customHeight="1">
      <c r="A22" s="260"/>
      <c r="B22" s="38"/>
      <c r="C22" s="35"/>
      <c r="D22" s="36"/>
      <c r="E22" s="36"/>
      <c r="F22" s="38"/>
      <c r="G22" s="38"/>
      <c r="H22" s="39"/>
      <c r="I22" s="39"/>
      <c r="J22" s="38"/>
    </row>
    <row r="23" spans="1:26" ht="15.75" customHeight="1">
      <c r="A23" s="263" t="s">
        <v>153</v>
      </c>
      <c r="B23" s="17" t="s">
        <v>11</v>
      </c>
      <c r="C23" s="23" t="s">
        <v>12</v>
      </c>
      <c r="D23" s="13"/>
      <c r="E23" s="30"/>
      <c r="F23" s="16" t="str">
        <f ca="1">IFERROR(__xludf.DUMMYFUNCTION("IMPORTRANGE(""https://docs.google.com/spreadsheets/d/1amDRgSis5Bk0ElFdWCXi9bgqUjJMFj3VgYOGd2ZQ4z4"",""2018!D19:D22"")"),"Video 3/3")</f>
        <v>Video 3/3</v>
      </c>
      <c r="G23" s="19"/>
      <c r="H23" s="21"/>
      <c r="I23" s="31"/>
      <c r="J23" s="57"/>
    </row>
    <row r="24" spans="1:26" ht="15.75" customHeight="1">
      <c r="A24" s="259"/>
      <c r="B24" s="17" t="s">
        <v>25</v>
      </c>
      <c r="C24" s="29" t="s">
        <v>163</v>
      </c>
      <c r="D24" s="13"/>
      <c r="E24" s="60" t="s">
        <v>164</v>
      </c>
      <c r="F24" s="68" t="str">
        <f ca="1">IFERROR(__xludf.DUMMYFUNCTION("""COMPUTED_VALUE"""),"Trygve")</f>
        <v>Trygve</v>
      </c>
      <c r="G24" s="19"/>
      <c r="H24" s="21" t="s">
        <v>33</v>
      </c>
      <c r="I24" s="78"/>
      <c r="J24" s="70"/>
    </row>
    <row r="25" spans="1:26" ht="15.75" customHeight="1">
      <c r="A25" s="259"/>
      <c r="B25" s="17" t="s">
        <v>39</v>
      </c>
      <c r="C25" s="23" t="s">
        <v>12</v>
      </c>
      <c r="D25" s="28"/>
      <c r="E25" s="80" t="s">
        <v>170</v>
      </c>
      <c r="F25" s="16" t="str">
        <f ca="1">IFERROR(__xludf.DUMMYFUNCTION("""COMPUTED_VALUE"""),"Baptism ")</f>
        <v xml:space="preserve">Baptism </v>
      </c>
      <c r="G25" s="19"/>
      <c r="H25" s="21" t="s">
        <v>33</v>
      </c>
      <c r="I25" s="31"/>
      <c r="J25" s="70"/>
    </row>
    <row r="26" spans="1:26" ht="15.75" customHeight="1">
      <c r="A26" s="259"/>
      <c r="B26" s="17" t="s">
        <v>46</v>
      </c>
      <c r="C26" s="29" t="s">
        <v>179</v>
      </c>
      <c r="D26" s="13"/>
      <c r="E26" s="30"/>
      <c r="F26" s="16" t="str">
        <f ca="1">IFERROR(__xludf.DUMMYFUNCTION("""COMPUTED_VALUE"""),"Leon")</f>
        <v>Leon</v>
      </c>
      <c r="G26" s="33"/>
      <c r="H26" s="21"/>
      <c r="I26" s="31"/>
      <c r="J26" s="26"/>
    </row>
    <row r="27" spans="1:26" ht="15.75" customHeight="1">
      <c r="A27" s="260"/>
      <c r="B27" s="38"/>
      <c r="C27" s="38"/>
      <c r="D27" s="38"/>
      <c r="E27" s="36"/>
      <c r="F27" s="38"/>
      <c r="G27" s="38"/>
      <c r="H27" s="39"/>
      <c r="I27" s="39"/>
      <c r="J27" s="38"/>
    </row>
    <row r="28" spans="1:26" ht="15.75" customHeight="1">
      <c r="A28" s="263" t="s">
        <v>177</v>
      </c>
      <c r="B28" s="17" t="s">
        <v>52</v>
      </c>
      <c r="C28" s="29" t="s">
        <v>191</v>
      </c>
      <c r="D28" s="28"/>
      <c r="E28" s="60" t="s">
        <v>192</v>
      </c>
      <c r="F28" s="16" t="str">
        <f ca="1">IFERROR(__xludf.DUMMYFUNCTION("IMPORTRANGE(""https://docs.google.com/spreadsheets/d/1amDRgSis5Bk0ElFdWCXi9bgqUjJMFj3VgYOGd2ZQ4z4"",""2018!D23:D26"")"),"Mei Hung")</f>
        <v>Mei Hung</v>
      </c>
      <c r="G28" s="19"/>
      <c r="H28" s="59"/>
      <c r="I28" s="31"/>
      <c r="J28" s="26"/>
    </row>
    <row r="29" spans="1:26" ht="15.75" customHeight="1">
      <c r="A29" s="259"/>
      <c r="B29" s="17" t="s">
        <v>60</v>
      </c>
      <c r="C29" s="29" t="s">
        <v>33</v>
      </c>
      <c r="D29" s="13"/>
      <c r="E29" s="15"/>
      <c r="F29" s="16" t="str">
        <f ca="1">IFERROR(__xludf.DUMMYFUNCTION("""COMPUTED_VALUE"""),"Glen")</f>
        <v>Glen</v>
      </c>
      <c r="G29" s="33"/>
      <c r="H29" s="21" t="s">
        <v>48</v>
      </c>
      <c r="I29" s="31"/>
      <c r="J29" s="26"/>
    </row>
    <row r="30" spans="1:26" ht="15.75" customHeight="1">
      <c r="A30" s="259"/>
      <c r="B30" s="17" t="s">
        <v>79</v>
      </c>
      <c r="C30" s="23" t="s">
        <v>12</v>
      </c>
      <c r="D30" s="13"/>
      <c r="E30" s="61"/>
      <c r="F30" s="16" t="str">
        <f ca="1">IFERROR(__xludf.DUMMYFUNCTION("""COMPUTED_VALUE"""),"Trygve")</f>
        <v>Trygve</v>
      </c>
      <c r="G30" s="33"/>
      <c r="H30" s="21" t="s">
        <v>33</v>
      </c>
      <c r="I30" s="31"/>
      <c r="J30" s="26"/>
    </row>
    <row r="31" spans="1:26" ht="15.75" customHeight="1">
      <c r="A31" s="260"/>
      <c r="B31" s="17" t="s">
        <v>89</v>
      </c>
      <c r="C31" s="85" t="s">
        <v>28</v>
      </c>
      <c r="D31" s="13"/>
      <c r="E31" s="15"/>
      <c r="F31" s="16" t="str">
        <f ca="1">IFERROR(__xludf.DUMMYFUNCTION("""COMPUTED_VALUE"""),"Leon")</f>
        <v>Leon</v>
      </c>
      <c r="G31" s="19"/>
      <c r="H31" s="21" t="s">
        <v>33</v>
      </c>
      <c r="I31" s="31"/>
      <c r="J31" s="26"/>
    </row>
    <row r="32" spans="1:26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10" ht="15.75" customHeight="1">
      <c r="F33" t="str">
        <f ca="1">IFERROR(__xludf.DUMMYFUNCTION("IMPORTRANGE(""https://docs.google.com/spreadsheets/d/1amDRgSis5Bk0ElFdWCXi9bgqUjJMFj3VgYOGd2ZQ4z4"",""2018!D27:D31"")"),"Pastor Raymond")</f>
        <v>Pastor Raymond</v>
      </c>
    </row>
    <row r="34" spans="1:10" ht="15.75" customHeight="1">
      <c r="A34" s="88"/>
      <c r="B34" s="89" t="s">
        <v>104</v>
      </c>
      <c r="C34" s="94" t="s">
        <v>228</v>
      </c>
      <c r="D34" s="96"/>
      <c r="E34" s="98"/>
      <c r="F34" s="101" t="str">
        <f ca="1">IFERROR(__xludf.DUMMYFUNCTION("""COMPUTED_VALUE"""),"-")</f>
        <v>-</v>
      </c>
      <c r="G34" s="102"/>
      <c r="H34" s="104"/>
      <c r="I34" s="105"/>
      <c r="J34" s="107"/>
    </row>
    <row r="35" spans="1:10" ht="15.75" customHeight="1">
      <c r="A35" s="263" t="s">
        <v>199</v>
      </c>
      <c r="B35" s="17" t="s">
        <v>117</v>
      </c>
      <c r="C35" s="11" t="s">
        <v>12</v>
      </c>
      <c r="D35" s="13"/>
      <c r="E35" s="15"/>
      <c r="F35" s="16" t="str">
        <f ca="1">IFERROR(__xludf.DUMMYFUNCTION("""COMPUTED_VALUE"""),"Summer Camp")</f>
        <v>Summer Camp</v>
      </c>
      <c r="G35" s="19"/>
      <c r="H35" s="21" t="s">
        <v>247</v>
      </c>
      <c r="I35" s="25"/>
      <c r="J35" s="57" t="s">
        <v>248</v>
      </c>
    </row>
    <row r="36" spans="1:10" ht="15.75" customHeight="1">
      <c r="A36" s="259"/>
      <c r="B36" s="17" t="s">
        <v>125</v>
      </c>
      <c r="C36" s="11" t="s">
        <v>12</v>
      </c>
      <c r="D36" s="28"/>
      <c r="E36" s="30"/>
      <c r="F36" s="16" t="str">
        <f ca="1">IFERROR(__xludf.DUMMYFUNCTION("""COMPUTED_VALUE"""),"Leon")</f>
        <v>Leon</v>
      </c>
      <c r="G36" s="19"/>
      <c r="H36" s="21" t="s">
        <v>247</v>
      </c>
      <c r="I36" s="31"/>
      <c r="J36" s="26"/>
    </row>
    <row r="37" spans="1:10" ht="15.75" customHeight="1">
      <c r="A37" s="259"/>
      <c r="B37" s="17" t="s">
        <v>130</v>
      </c>
      <c r="C37" s="11" t="s">
        <v>74</v>
      </c>
      <c r="D37" s="28"/>
      <c r="E37" s="15"/>
      <c r="F37" s="68" t="str">
        <f ca="1">IFERROR(__xludf.DUMMYFUNCTION("""COMPUTED_VALUE"""),"Pastor Chen")</f>
        <v>Pastor Chen</v>
      </c>
      <c r="G37" s="19"/>
      <c r="H37" s="21" t="s">
        <v>247</v>
      </c>
      <c r="I37" s="31"/>
      <c r="J37" s="26"/>
    </row>
    <row r="38" spans="1:10" ht="15.75" customHeight="1">
      <c r="A38" s="259"/>
      <c r="B38" s="17" t="s">
        <v>134</v>
      </c>
      <c r="C38" s="11" t="s">
        <v>101</v>
      </c>
      <c r="D38" s="13"/>
      <c r="E38" s="15"/>
      <c r="F38" s="16"/>
      <c r="G38" s="19"/>
      <c r="H38" s="21" t="s">
        <v>247</v>
      </c>
      <c r="I38" s="31"/>
      <c r="J38" s="57" t="s">
        <v>252</v>
      </c>
    </row>
    <row r="39" spans="1:10" ht="15.75" customHeight="1">
      <c r="A39" s="260"/>
      <c r="B39" s="35"/>
      <c r="C39" s="35"/>
      <c r="D39" s="36"/>
      <c r="E39" s="36"/>
      <c r="F39" s="38"/>
      <c r="G39" s="38"/>
      <c r="H39" s="39"/>
      <c r="I39" s="39"/>
      <c r="J39" s="38"/>
    </row>
    <row r="40" spans="1:10" ht="12.75">
      <c r="A40" s="263" t="s">
        <v>214</v>
      </c>
      <c r="B40" s="17" t="s">
        <v>16</v>
      </c>
      <c r="C40" s="11" t="s">
        <v>54</v>
      </c>
      <c r="D40" s="28"/>
      <c r="E40" s="30"/>
      <c r="F40" s="68" t="str">
        <f ca="1">IFERROR(__xludf.DUMMYFUNCTION("IMPORTRANGE(""https://docs.google.com/spreadsheets/d/1amDRgSis5Bk0ElFdWCXi9bgqUjJMFj3VgYOGd2ZQ4z4"",""2018!D32:D35"")"),"Glen")</f>
        <v>Glen</v>
      </c>
      <c r="G40" s="41"/>
      <c r="H40" s="21"/>
      <c r="I40" s="31"/>
      <c r="J40" s="26"/>
    </row>
    <row r="41" spans="1:10" ht="12.75">
      <c r="A41" s="259"/>
      <c r="B41" s="17" t="s">
        <v>23</v>
      </c>
      <c r="C41" s="46" t="s">
        <v>72</v>
      </c>
      <c r="D41" s="42"/>
      <c r="E41" s="47"/>
      <c r="F41" s="16" t="str">
        <f ca="1">IFERROR(__xludf.DUMMYFUNCTION("""COMPUTED_VALUE"""),"Pastor Ric")</f>
        <v>Pastor Ric</v>
      </c>
      <c r="G41" s="33"/>
      <c r="H41" s="21"/>
      <c r="I41" s="31"/>
      <c r="J41" s="57" t="s">
        <v>268</v>
      </c>
    </row>
    <row r="42" spans="1:10" ht="12.75">
      <c r="A42" s="259"/>
      <c r="B42" s="17" t="s">
        <v>35</v>
      </c>
      <c r="C42" s="11" t="s">
        <v>270</v>
      </c>
      <c r="D42" s="13"/>
      <c r="E42" s="49"/>
      <c r="F42" s="16" t="str">
        <f ca="1">IFERROR(__xludf.DUMMYFUNCTION("""COMPUTED_VALUE"""),"Pastor Simon NCAC")</f>
        <v>Pastor Simon NCAC</v>
      </c>
      <c r="G42" s="19"/>
      <c r="H42" s="21"/>
      <c r="I42" s="31"/>
      <c r="J42" s="57" t="s">
        <v>273</v>
      </c>
    </row>
    <row r="43" spans="1:10" ht="12.75">
      <c r="A43" s="259"/>
      <c r="B43" s="17" t="s">
        <v>42</v>
      </c>
      <c r="C43" s="11" t="s">
        <v>12</v>
      </c>
      <c r="D43" s="28"/>
      <c r="E43" s="30"/>
      <c r="F43" s="68" t="str">
        <f ca="1">IFERROR(__xludf.DUMMYFUNCTION("""COMPUTED_VALUE"""),"Enoch")</f>
        <v>Enoch</v>
      </c>
      <c r="G43" s="19"/>
      <c r="H43" s="21" t="s">
        <v>275</v>
      </c>
      <c r="I43" s="31"/>
      <c r="J43" s="26"/>
    </row>
    <row r="44" spans="1:10" ht="12.75">
      <c r="A44" s="260"/>
      <c r="B44" s="38"/>
      <c r="C44" s="38"/>
      <c r="D44" s="38"/>
      <c r="E44" s="36"/>
      <c r="F44" s="38"/>
      <c r="G44" s="38"/>
      <c r="H44" s="39"/>
      <c r="I44" s="39"/>
      <c r="J44" s="38"/>
    </row>
    <row r="45" spans="1:10" ht="12.75">
      <c r="A45" s="263" t="s">
        <v>217</v>
      </c>
      <c r="B45" s="17" t="s">
        <v>62</v>
      </c>
      <c r="C45" s="11" t="s">
        <v>277</v>
      </c>
      <c r="D45" s="13"/>
      <c r="E45" s="15"/>
      <c r="F45" s="68" t="str">
        <f ca="1">IFERROR(__xludf.DUMMYFUNCTION("IMPORTRANGE(""https://docs.google.com/spreadsheets/d/1amDRgSis5Bk0ElFdWCXi9bgqUjJMFj3VgYOGd2ZQ4z4"",""2018!D36:D40"")"),"Leon")</f>
        <v>Leon</v>
      </c>
      <c r="G45" s="19"/>
      <c r="H45" s="21"/>
      <c r="I45" s="31"/>
      <c r="J45" s="57"/>
    </row>
    <row r="46" spans="1:10" ht="12.75">
      <c r="A46" s="259"/>
      <c r="B46" s="17" t="s">
        <v>67</v>
      </c>
      <c r="C46" s="11" t="s">
        <v>283</v>
      </c>
      <c r="D46" s="28"/>
      <c r="E46" s="15"/>
      <c r="F46" s="68" t="str">
        <f ca="1">IFERROR(__xludf.DUMMYFUNCTION("""COMPUTED_VALUE"""),"Video")</f>
        <v>Video</v>
      </c>
      <c r="G46" s="33"/>
      <c r="H46" s="21"/>
      <c r="I46" s="31"/>
      <c r="J46" s="26"/>
    </row>
    <row r="47" spans="1:10" ht="12.75">
      <c r="A47" s="259"/>
      <c r="B47" s="17" t="s">
        <v>70</v>
      </c>
      <c r="C47" s="11" t="s">
        <v>288</v>
      </c>
      <c r="D47" s="13"/>
      <c r="E47" s="30"/>
      <c r="F47" s="68" t="str">
        <f ca="1">IFERROR(__xludf.DUMMYFUNCTION("""COMPUTED_VALUE"""),"Pastor Ivy")</f>
        <v>Pastor Ivy</v>
      </c>
      <c r="G47" s="33" t="s">
        <v>289</v>
      </c>
      <c r="H47" s="59"/>
      <c r="I47" s="31"/>
      <c r="J47" s="26"/>
    </row>
    <row r="48" spans="1:10" ht="12.75">
      <c r="A48" s="259"/>
      <c r="B48" s="17" t="s">
        <v>84</v>
      </c>
      <c r="C48" s="46" t="s">
        <v>291</v>
      </c>
      <c r="D48" s="13"/>
      <c r="E48" s="61"/>
      <c r="F48" s="68" t="str">
        <f ca="1">IFERROR(__xludf.DUMMYFUNCTION("""COMPUTED_VALUE"""),"Pastor Chen")</f>
        <v>Pastor Chen</v>
      </c>
      <c r="G48" s="19"/>
      <c r="H48" s="21"/>
      <c r="I48" s="31"/>
      <c r="J48" s="57"/>
    </row>
    <row r="49" spans="1:10" ht="12.75">
      <c r="A49" s="259"/>
      <c r="B49" s="10" t="s">
        <v>194</v>
      </c>
      <c r="C49" s="111" t="s">
        <v>296</v>
      </c>
      <c r="D49" s="13"/>
      <c r="E49" s="61"/>
      <c r="F49" s="68" t="str">
        <f ca="1">IFERROR(__xludf.DUMMYFUNCTION("""COMPUTED_VALUE"""),"Laget")</f>
        <v>Laget</v>
      </c>
      <c r="G49" s="19"/>
      <c r="H49" s="21"/>
      <c r="I49" s="31"/>
      <c r="J49" s="57"/>
    </row>
    <row r="50" spans="1:10" ht="12.75">
      <c r="A50" s="260"/>
      <c r="B50" s="38"/>
      <c r="C50" s="38"/>
      <c r="D50" s="36"/>
      <c r="E50" s="36"/>
      <c r="F50" s="38"/>
      <c r="G50" s="38"/>
      <c r="H50" s="39"/>
      <c r="I50" s="39"/>
      <c r="J50" s="38"/>
    </row>
    <row r="51" spans="1:10" ht="12.75">
      <c r="A51" s="263" t="s">
        <v>229</v>
      </c>
      <c r="B51" s="17" t="s">
        <v>15</v>
      </c>
      <c r="C51" s="11" t="s">
        <v>12</v>
      </c>
      <c r="D51" s="13"/>
      <c r="E51" s="69"/>
      <c r="F51" s="68" t="str">
        <f ca="1">IFERROR(__xludf.DUMMYFUNCTION("IMPORTRANGE(""https://docs.google.com/spreadsheets/d/1amDRgSis5Bk0ElFdWCXi9bgqUjJMFj3VgYOGd2ZQ4z4"",""2018!D41:D44"")"),"Leon")</f>
        <v>Leon</v>
      </c>
      <c r="G51" s="19"/>
      <c r="H51" s="21"/>
      <c r="I51" s="31"/>
      <c r="J51" s="26"/>
    </row>
    <row r="52" spans="1:10" ht="12.75">
      <c r="A52" s="259"/>
      <c r="B52" s="17" t="s">
        <v>22</v>
      </c>
      <c r="C52" s="11" t="s">
        <v>77</v>
      </c>
      <c r="D52" s="28"/>
      <c r="E52" s="30"/>
      <c r="F52" s="68" t="str">
        <f ca="1">IFERROR(__xludf.DUMMYFUNCTION("""COMPUTED_VALUE"""),"Yibo")</f>
        <v>Yibo</v>
      </c>
      <c r="G52" s="33"/>
      <c r="H52" s="21"/>
      <c r="I52" s="31"/>
      <c r="J52" s="26"/>
    </row>
    <row r="53" spans="1:10" ht="12.75">
      <c r="A53" s="259"/>
      <c r="B53" s="10" t="s">
        <v>34</v>
      </c>
      <c r="C53" s="56" t="s">
        <v>296</v>
      </c>
      <c r="D53" s="13"/>
      <c r="E53" s="15"/>
      <c r="F53" s="68" t="str">
        <f ca="1">IFERROR(__xludf.DUMMYFUNCTION("""COMPUTED_VALUE"""),"Glen")</f>
        <v>Glen</v>
      </c>
      <c r="G53" s="19"/>
      <c r="H53" s="59"/>
      <c r="I53" s="31"/>
      <c r="J53" s="70"/>
    </row>
    <row r="54" spans="1:10" ht="12.75">
      <c r="A54" s="259"/>
      <c r="B54" s="17" t="s">
        <v>43</v>
      </c>
      <c r="C54" s="117" t="s">
        <v>44</v>
      </c>
      <c r="D54" s="28"/>
      <c r="E54" s="30"/>
      <c r="F54" s="68" t="str">
        <f ca="1">IFERROR(__xludf.DUMMYFUNCTION("""COMPUTED_VALUE"""),"Wannan")</f>
        <v>Wannan</v>
      </c>
      <c r="G54" s="41"/>
      <c r="H54" s="21"/>
      <c r="I54" s="31"/>
      <c r="J54" s="26"/>
    </row>
    <row r="55" spans="1:10" ht="12.75">
      <c r="A55" s="260"/>
      <c r="B55" s="38"/>
      <c r="C55" s="35"/>
      <c r="D55" s="36"/>
      <c r="E55" s="36"/>
      <c r="F55" s="38"/>
      <c r="G55" s="38"/>
      <c r="H55" s="39"/>
      <c r="I55" s="39"/>
      <c r="J55" s="38"/>
    </row>
    <row r="56" spans="1:10" ht="12.75">
      <c r="A56" s="263" t="s">
        <v>233</v>
      </c>
      <c r="B56" s="17" t="s">
        <v>51</v>
      </c>
      <c r="C56" s="56" t="s">
        <v>307</v>
      </c>
      <c r="D56" s="13"/>
      <c r="E56" s="30"/>
      <c r="F56" s="68" t="str">
        <f ca="1">IFERROR(__xludf.DUMMYFUNCTION("IMPORTRANGE(""https://docs.google.com/spreadsheets/d/1amDRgSis5Bk0ElFdWCXi9bgqUjJMFj3VgYOGd2ZQ4z4"",""2018!D45:D48"")"),"Enoch")</f>
        <v>Enoch</v>
      </c>
      <c r="G56" s="19"/>
      <c r="H56" s="21"/>
      <c r="I56" s="31"/>
      <c r="J56" s="57"/>
    </row>
    <row r="57" spans="1:10" ht="12.75">
      <c r="A57" s="259"/>
      <c r="B57" s="17" t="s">
        <v>58</v>
      </c>
      <c r="C57" s="111" t="s">
        <v>308</v>
      </c>
      <c r="D57" s="13"/>
      <c r="E57" s="60"/>
      <c r="F57" s="68" t="str">
        <f ca="1">IFERROR(__xludf.DUMMYFUNCTION("""COMPUTED_VALUE"""),"Tina (Mission Sharing)")</f>
        <v>Tina (Mission Sharing)</v>
      </c>
      <c r="G57" s="19"/>
      <c r="H57" s="21"/>
      <c r="I57" s="78"/>
      <c r="J57" s="70"/>
    </row>
    <row r="58" spans="1:10" ht="12.75">
      <c r="A58" s="259"/>
      <c r="B58" s="17" t="s">
        <v>73</v>
      </c>
      <c r="C58" s="11" t="s">
        <v>309</v>
      </c>
      <c r="D58" s="28"/>
      <c r="E58" s="79"/>
      <c r="F58" s="68" t="str">
        <f ca="1">IFERROR(__xludf.DUMMYFUNCTION("""COMPUTED_VALUE"""),"Yibo")</f>
        <v>Yibo</v>
      </c>
      <c r="G58" s="19"/>
      <c r="H58" s="21"/>
      <c r="I58" s="31"/>
      <c r="J58" s="70"/>
    </row>
    <row r="59" spans="1:10" ht="12.75">
      <c r="A59" s="259"/>
      <c r="B59" s="17" t="s">
        <v>75</v>
      </c>
      <c r="C59" s="11" t="s">
        <v>310</v>
      </c>
      <c r="D59" s="13"/>
      <c r="E59" s="30"/>
      <c r="F59" s="68" t="str">
        <f ca="1">IFERROR(__xludf.DUMMYFUNCTION("""COMPUTED_VALUE"""),"Leon")</f>
        <v>Leon</v>
      </c>
      <c r="G59" s="33"/>
      <c r="H59" s="21"/>
      <c r="I59" s="31"/>
      <c r="J59" s="26"/>
    </row>
    <row r="60" spans="1:10" ht="12.75">
      <c r="A60" s="260"/>
      <c r="B60" s="38"/>
      <c r="C60" s="38"/>
      <c r="D60" s="38"/>
      <c r="E60" s="36"/>
      <c r="F60" s="38"/>
      <c r="G60" s="38"/>
      <c r="H60" s="39"/>
      <c r="I60" s="39"/>
      <c r="J60" s="38"/>
    </row>
    <row r="61" spans="1:10" ht="12.75">
      <c r="A61" s="263" t="s">
        <v>237</v>
      </c>
      <c r="B61" s="17" t="s">
        <v>62</v>
      </c>
      <c r="C61" s="46" t="s">
        <v>12</v>
      </c>
      <c r="D61" s="28"/>
      <c r="E61" s="30"/>
      <c r="F61" s="68" t="str">
        <f ca="1">IFERROR(__xludf.DUMMYFUNCTION("IMPORTRANGE(""https://docs.google.com/spreadsheets/d/1amDRgSis5Bk0ElFdWCXi9bgqUjJMFj3VgYOGd2ZQ4z4"",""2018!D49:D53"")"),"Trygve")</f>
        <v>Trygve</v>
      </c>
      <c r="G61" s="19"/>
      <c r="H61" s="59"/>
      <c r="I61" s="31"/>
      <c r="J61" s="26"/>
    </row>
    <row r="62" spans="1:10" ht="12.75">
      <c r="A62" s="259"/>
      <c r="B62" s="17" t="s">
        <v>67</v>
      </c>
      <c r="C62" s="11" t="s">
        <v>179</v>
      </c>
      <c r="D62" s="13"/>
      <c r="E62" s="15"/>
      <c r="F62" s="68" t="str">
        <f ca="1">IFERROR(__xludf.DUMMYFUNCTION("""COMPUTED_VALUE"""),"Trygve")</f>
        <v>Trygve</v>
      </c>
      <c r="G62" s="33"/>
      <c r="H62" s="21"/>
      <c r="I62" s="31"/>
      <c r="J62" s="26"/>
    </row>
    <row r="63" spans="1:10" ht="12.75">
      <c r="A63" s="259"/>
      <c r="B63" s="17" t="s">
        <v>70</v>
      </c>
      <c r="C63" s="111" t="s">
        <v>312</v>
      </c>
      <c r="D63" s="13"/>
      <c r="E63" s="61"/>
      <c r="F63" s="68" t="str">
        <f ca="1">IFERROR(__xludf.DUMMYFUNCTION("""COMPUTED_VALUE"""),"Pastor Ivy")</f>
        <v>Pastor Ivy</v>
      </c>
      <c r="G63" s="33"/>
      <c r="H63" s="21"/>
      <c r="I63" s="31"/>
      <c r="J63" s="26"/>
    </row>
    <row r="64" spans="1:10" ht="12.75">
      <c r="A64" s="259"/>
      <c r="B64" s="17" t="s">
        <v>84</v>
      </c>
      <c r="C64" s="11" t="s">
        <v>12</v>
      </c>
      <c r="D64" s="13"/>
      <c r="E64" s="15"/>
      <c r="F64" s="16" t="str">
        <f ca="1">IFERROR(__xludf.DUMMYFUNCTION("""COMPUTED_VALUE"""),"")</f>
        <v/>
      </c>
      <c r="G64" s="19"/>
      <c r="H64" s="21"/>
      <c r="I64" s="31"/>
      <c r="J64" s="26"/>
    </row>
    <row r="65" spans="1:10" ht="12.75">
      <c r="A65" s="260"/>
      <c r="B65" s="17" t="s">
        <v>194</v>
      </c>
      <c r="C65" s="56" t="s">
        <v>313</v>
      </c>
      <c r="D65" s="13"/>
      <c r="E65" s="15"/>
      <c r="F65" s="16" t="str">
        <f ca="1">IFERROR(__xludf.DUMMYFUNCTION("""COMPUTED_VALUE"""),"-")</f>
        <v>-</v>
      </c>
      <c r="G65" s="19"/>
      <c r="H65" s="21"/>
      <c r="I65" s="31"/>
      <c r="J65" s="26"/>
    </row>
  </sheetData>
  <mergeCells count="13">
    <mergeCell ref="A61:A65"/>
    <mergeCell ref="A1:B1"/>
    <mergeCell ref="A2:A6"/>
    <mergeCell ref="A7:A11"/>
    <mergeCell ref="A12:A16"/>
    <mergeCell ref="A17:A22"/>
    <mergeCell ref="A23:A27"/>
    <mergeCell ref="A28:A31"/>
    <mergeCell ref="A35:A39"/>
    <mergeCell ref="A40:A44"/>
    <mergeCell ref="A45:A50"/>
    <mergeCell ref="A51:A55"/>
    <mergeCell ref="A56:A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J70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.75" customHeight="1"/>
  <cols>
    <col min="1" max="1" width="5" customWidth="1"/>
    <col min="2" max="2" width="7.42578125" customWidth="1"/>
    <col min="5" max="5" width="18.85546875" customWidth="1"/>
    <col min="7" max="7" width="20.5703125" customWidth="1"/>
    <col min="8" max="8" width="26.7109375" customWidth="1"/>
    <col min="10" max="10" width="22" customWidth="1"/>
  </cols>
  <sheetData>
    <row r="1" spans="1:10" ht="15.75" customHeight="1">
      <c r="A1" s="261"/>
      <c r="B1" s="262"/>
      <c r="C1" s="1" t="s">
        <v>0</v>
      </c>
      <c r="D1" s="2" t="s">
        <v>1</v>
      </c>
      <c r="E1" s="3" t="s">
        <v>3</v>
      </c>
      <c r="F1" s="4" t="s">
        <v>4</v>
      </c>
      <c r="G1" s="5" t="s">
        <v>5</v>
      </c>
      <c r="H1" s="7" t="s">
        <v>6</v>
      </c>
      <c r="I1" s="8" t="s">
        <v>8</v>
      </c>
      <c r="J1" s="9" t="s">
        <v>9</v>
      </c>
    </row>
    <row r="2" spans="1:10" ht="15.75" customHeight="1">
      <c r="A2" s="263" t="s">
        <v>10</v>
      </c>
      <c r="B2" s="17" t="s">
        <v>104</v>
      </c>
      <c r="C2" s="85" t="s">
        <v>246</v>
      </c>
      <c r="D2" s="13"/>
      <c r="E2" s="15"/>
      <c r="F2" s="68"/>
      <c r="G2" s="19"/>
      <c r="H2" s="21"/>
      <c r="I2" s="25"/>
      <c r="J2" s="26"/>
    </row>
    <row r="3" spans="1:10" ht="15.75" customHeight="1">
      <c r="A3" s="259"/>
      <c r="B3" s="17" t="s">
        <v>117</v>
      </c>
      <c r="C3" s="29" t="s">
        <v>12</v>
      </c>
      <c r="D3" s="28"/>
      <c r="E3" s="30"/>
      <c r="F3" s="68"/>
      <c r="G3" s="19"/>
      <c r="H3" s="21" t="s">
        <v>178</v>
      </c>
      <c r="I3" s="31"/>
      <c r="J3" s="26"/>
    </row>
    <row r="4" spans="1:10" ht="15.75" customHeight="1">
      <c r="A4" s="259"/>
      <c r="B4" s="17" t="s">
        <v>125</v>
      </c>
      <c r="C4" s="85" t="s">
        <v>246</v>
      </c>
      <c r="D4" s="28"/>
      <c r="E4" s="15"/>
      <c r="F4" s="68"/>
      <c r="G4" s="19"/>
      <c r="H4" s="21"/>
      <c r="I4" s="31"/>
      <c r="J4" s="26"/>
    </row>
    <row r="5" spans="1:10" ht="15.75" customHeight="1">
      <c r="A5" s="259"/>
      <c r="B5" s="17" t="s">
        <v>130</v>
      </c>
      <c r="C5" s="29" t="s">
        <v>12</v>
      </c>
      <c r="D5" s="13"/>
      <c r="E5" s="15"/>
      <c r="F5" s="68"/>
      <c r="G5" s="19"/>
      <c r="H5" s="21" t="s">
        <v>249</v>
      </c>
      <c r="I5" s="31"/>
      <c r="J5" s="26"/>
    </row>
    <row r="6" spans="1:10" ht="15.75" customHeight="1">
      <c r="A6" s="259"/>
      <c r="B6" s="17" t="s">
        <v>134</v>
      </c>
      <c r="C6" s="29" t="s">
        <v>12</v>
      </c>
      <c r="D6" s="13"/>
      <c r="E6" s="15"/>
      <c r="F6" s="68"/>
      <c r="G6" s="19"/>
      <c r="H6" s="21"/>
      <c r="I6" s="31"/>
      <c r="J6" s="26"/>
    </row>
    <row r="7" spans="1:10" ht="15.75" customHeight="1">
      <c r="A7" s="260"/>
      <c r="B7" s="35"/>
      <c r="C7" s="35"/>
      <c r="D7" s="36"/>
      <c r="E7" s="36"/>
      <c r="F7" s="38"/>
      <c r="G7" s="38"/>
      <c r="H7" s="39"/>
      <c r="I7" s="39"/>
      <c r="J7" s="38"/>
    </row>
    <row r="8" spans="1:10" ht="15.75" customHeight="1">
      <c r="A8" s="263" t="s">
        <v>50</v>
      </c>
      <c r="B8" s="17" t="s">
        <v>16</v>
      </c>
      <c r="C8" s="85" t="s">
        <v>246</v>
      </c>
      <c r="D8" s="28"/>
      <c r="E8" s="30"/>
      <c r="F8" s="68"/>
      <c r="G8" s="41"/>
      <c r="H8" s="21"/>
      <c r="I8" s="31"/>
      <c r="J8" s="26"/>
    </row>
    <row r="9" spans="1:10" ht="15.75" customHeight="1">
      <c r="A9" s="259"/>
      <c r="B9" s="17" t="s">
        <v>23</v>
      </c>
      <c r="C9" s="65" t="s">
        <v>253</v>
      </c>
      <c r="D9" s="42"/>
      <c r="E9" s="47"/>
      <c r="F9" s="68"/>
      <c r="G9" s="33" t="s">
        <v>255</v>
      </c>
      <c r="H9" s="21" t="s">
        <v>256</v>
      </c>
      <c r="I9" s="31"/>
      <c r="J9" s="26"/>
    </row>
    <row r="10" spans="1:10" ht="15.75" customHeight="1">
      <c r="A10" s="259"/>
      <c r="B10" s="17" t="s">
        <v>35</v>
      </c>
      <c r="C10" s="85" t="s">
        <v>246</v>
      </c>
      <c r="D10" s="13"/>
      <c r="E10" s="49"/>
      <c r="F10" s="68"/>
      <c r="G10" s="19"/>
      <c r="H10" s="21"/>
      <c r="I10" s="31"/>
      <c r="J10" s="26"/>
    </row>
    <row r="11" spans="1:10" ht="15.75" customHeight="1">
      <c r="A11" s="259"/>
      <c r="B11" s="17" t="s">
        <v>42</v>
      </c>
      <c r="C11" s="29" t="s">
        <v>178</v>
      </c>
      <c r="D11" s="28"/>
      <c r="E11" s="30" t="s">
        <v>259</v>
      </c>
      <c r="F11" s="68"/>
      <c r="G11" s="19"/>
      <c r="H11" s="21" t="s">
        <v>246</v>
      </c>
      <c r="I11" s="31"/>
      <c r="J11" s="26"/>
    </row>
    <row r="12" spans="1:10" ht="15.75" customHeight="1">
      <c r="A12" s="260"/>
      <c r="B12" s="38"/>
      <c r="C12" s="38"/>
      <c r="D12" s="38"/>
      <c r="E12" s="36"/>
      <c r="F12" s="38"/>
      <c r="G12" s="38"/>
      <c r="H12" s="39"/>
      <c r="I12" s="39"/>
      <c r="J12" s="38"/>
    </row>
    <row r="13" spans="1:10" ht="15.75" customHeight="1">
      <c r="A13" s="263" t="s">
        <v>76</v>
      </c>
      <c r="B13" s="17" t="s">
        <v>16</v>
      </c>
      <c r="C13" s="85" t="s">
        <v>246</v>
      </c>
      <c r="D13" s="13"/>
      <c r="E13" s="15"/>
      <c r="F13" s="68"/>
      <c r="G13" s="19"/>
      <c r="H13" s="21"/>
      <c r="I13" s="31"/>
      <c r="J13" s="57"/>
    </row>
    <row r="14" spans="1:10" ht="15.75" customHeight="1">
      <c r="A14" s="259"/>
      <c r="B14" s="17" t="s">
        <v>23</v>
      </c>
      <c r="C14" s="29" t="s">
        <v>12</v>
      </c>
      <c r="D14" s="28"/>
      <c r="E14" s="15"/>
      <c r="F14" s="68"/>
      <c r="G14" s="33" t="s">
        <v>263</v>
      </c>
      <c r="H14" s="21" t="s">
        <v>264</v>
      </c>
      <c r="I14" s="31"/>
      <c r="J14" s="26"/>
    </row>
    <row r="15" spans="1:10" ht="15.75" customHeight="1">
      <c r="A15" s="259"/>
      <c r="B15" s="17" t="s">
        <v>35</v>
      </c>
      <c r="C15" s="85" t="s">
        <v>246</v>
      </c>
      <c r="D15" s="13"/>
      <c r="E15" s="30" t="s">
        <v>265</v>
      </c>
      <c r="F15" s="68"/>
      <c r="G15" s="19"/>
      <c r="H15" s="59"/>
      <c r="I15" s="31"/>
      <c r="J15" s="26"/>
    </row>
    <row r="16" spans="1:10" ht="15.75" customHeight="1">
      <c r="A16" s="259"/>
      <c r="B16" s="17" t="s">
        <v>42</v>
      </c>
      <c r="C16" s="65" t="s">
        <v>33</v>
      </c>
      <c r="D16" s="13"/>
      <c r="E16" s="61"/>
      <c r="F16" s="68"/>
      <c r="G16" s="19"/>
      <c r="H16" s="21" t="s">
        <v>33</v>
      </c>
      <c r="I16" s="31"/>
      <c r="J16" s="57" t="s">
        <v>271</v>
      </c>
    </row>
    <row r="17" spans="1:10" ht="15.75" customHeight="1">
      <c r="A17" s="260"/>
      <c r="B17" s="38"/>
      <c r="C17" s="38"/>
      <c r="D17" s="36"/>
      <c r="E17" s="36"/>
      <c r="F17" s="38"/>
      <c r="G17" s="38"/>
      <c r="H17" s="39"/>
      <c r="I17" s="39"/>
      <c r="J17" s="38"/>
    </row>
    <row r="18" spans="1:10" ht="15.75" customHeight="1">
      <c r="A18" s="263" t="s">
        <v>120</v>
      </c>
      <c r="B18" s="17" t="s">
        <v>62</v>
      </c>
      <c r="C18" s="29" t="s">
        <v>12</v>
      </c>
      <c r="D18" s="13"/>
      <c r="E18" s="69"/>
      <c r="F18" s="68"/>
      <c r="G18" s="19"/>
      <c r="H18" s="21"/>
      <c r="I18" s="31"/>
      <c r="J18" s="26"/>
    </row>
    <row r="19" spans="1:10" ht="15.75" customHeight="1">
      <c r="A19" s="259"/>
      <c r="B19" s="17" t="s">
        <v>67</v>
      </c>
      <c r="C19" s="29" t="s">
        <v>12</v>
      </c>
      <c r="D19" s="28"/>
      <c r="E19" s="30"/>
      <c r="F19" s="68"/>
      <c r="G19" s="33" t="s">
        <v>255</v>
      </c>
      <c r="H19" s="21" t="s">
        <v>276</v>
      </c>
      <c r="I19" s="31"/>
      <c r="J19" s="26"/>
    </row>
    <row r="20" spans="1:10" ht="15.75" customHeight="1">
      <c r="A20" s="259"/>
      <c r="B20" s="17" t="s">
        <v>70</v>
      </c>
      <c r="C20" s="85" t="s">
        <v>246</v>
      </c>
      <c r="D20" s="13"/>
      <c r="E20" s="15"/>
      <c r="F20" s="68"/>
      <c r="G20" s="19"/>
      <c r="H20" s="59"/>
      <c r="I20" s="31"/>
      <c r="J20" s="70"/>
    </row>
    <row r="21" spans="1:10" ht="15.75" customHeight="1">
      <c r="A21" s="259"/>
      <c r="B21" s="17" t="s">
        <v>84</v>
      </c>
      <c r="C21" s="73" t="s">
        <v>280</v>
      </c>
      <c r="D21" s="28"/>
      <c r="E21" s="30" t="s">
        <v>281</v>
      </c>
      <c r="F21" s="68"/>
      <c r="G21" s="41"/>
      <c r="H21" s="21"/>
      <c r="I21" s="31"/>
      <c r="J21" s="26"/>
    </row>
    <row r="22" spans="1:10" ht="15.75" customHeight="1">
      <c r="A22" s="259"/>
      <c r="B22" s="17" t="s">
        <v>194</v>
      </c>
      <c r="C22" s="29" t="s">
        <v>12</v>
      </c>
      <c r="D22" s="28"/>
      <c r="E22" s="15"/>
      <c r="F22" s="68"/>
      <c r="G22" s="41"/>
      <c r="H22" s="21" t="s">
        <v>246</v>
      </c>
      <c r="I22" s="31"/>
      <c r="J22" s="26"/>
    </row>
    <row r="23" spans="1:10" ht="15.75" customHeight="1">
      <c r="A23" s="260"/>
      <c r="B23" s="38"/>
      <c r="C23" s="35"/>
      <c r="D23" s="36"/>
      <c r="E23" s="36"/>
      <c r="F23" s="38"/>
      <c r="G23" s="38"/>
      <c r="H23" s="39"/>
      <c r="I23" s="39"/>
      <c r="J23" s="38"/>
    </row>
    <row r="24" spans="1:10" ht="15.75" customHeight="1">
      <c r="A24" s="263" t="s">
        <v>153</v>
      </c>
      <c r="B24" s="17" t="s">
        <v>15</v>
      </c>
      <c r="C24" s="85" t="s">
        <v>246</v>
      </c>
      <c r="D24" s="13"/>
      <c r="E24" s="30" t="s">
        <v>285</v>
      </c>
      <c r="F24" s="68"/>
      <c r="G24" s="19"/>
      <c r="H24" s="21"/>
      <c r="I24" s="31"/>
      <c r="J24" s="57" t="s">
        <v>286</v>
      </c>
    </row>
    <row r="25" spans="1:10" ht="15.75" customHeight="1">
      <c r="A25" s="259"/>
      <c r="B25" s="17" t="s">
        <v>22</v>
      </c>
      <c r="C25" s="29" t="s">
        <v>12</v>
      </c>
      <c r="D25" s="13"/>
      <c r="E25" s="60" t="s">
        <v>287</v>
      </c>
      <c r="F25" s="68"/>
      <c r="G25" s="19"/>
      <c r="H25" s="21" t="s">
        <v>249</v>
      </c>
      <c r="I25" s="78"/>
      <c r="J25" s="70"/>
    </row>
    <row r="26" spans="1:10" ht="15.75" customHeight="1">
      <c r="A26" s="259"/>
      <c r="B26" s="17" t="s">
        <v>34</v>
      </c>
      <c r="C26" s="85" t="s">
        <v>246</v>
      </c>
      <c r="D26" s="28"/>
      <c r="E26" s="79"/>
      <c r="F26" s="68"/>
      <c r="G26" s="19"/>
      <c r="H26" s="21"/>
      <c r="I26" s="31"/>
      <c r="J26" s="70"/>
    </row>
    <row r="27" spans="1:10" ht="15.75" customHeight="1">
      <c r="A27" s="259"/>
      <c r="B27" s="17" t="s">
        <v>43</v>
      </c>
      <c r="C27" s="29" t="s">
        <v>292</v>
      </c>
      <c r="D27" s="13"/>
      <c r="E27" s="30"/>
      <c r="F27" s="68"/>
      <c r="G27" s="33" t="s">
        <v>255</v>
      </c>
      <c r="H27" s="21" t="s">
        <v>294</v>
      </c>
      <c r="I27" s="31"/>
      <c r="J27" s="26"/>
    </row>
    <row r="28" spans="1:10" ht="15.75" customHeight="1">
      <c r="A28" s="259"/>
      <c r="B28" s="17"/>
      <c r="C28" s="110"/>
      <c r="D28" s="28"/>
      <c r="E28" s="15"/>
      <c r="F28" s="68"/>
      <c r="G28" s="33"/>
      <c r="H28" s="21"/>
      <c r="I28" s="31"/>
      <c r="J28" s="26"/>
    </row>
    <row r="29" spans="1:10" ht="15.75" customHeight="1">
      <c r="A29" s="260"/>
      <c r="B29" s="38"/>
      <c r="C29" s="38"/>
      <c r="D29" s="38"/>
      <c r="E29" s="36"/>
      <c r="F29" s="38"/>
      <c r="G29" s="38"/>
      <c r="H29" s="39"/>
      <c r="I29" s="39"/>
      <c r="J29" s="38"/>
    </row>
    <row r="30" spans="1:10" ht="15.75" customHeight="1">
      <c r="A30" s="263" t="s">
        <v>177</v>
      </c>
      <c r="B30" s="17" t="s">
        <v>51</v>
      </c>
      <c r="C30" s="65" t="s">
        <v>303</v>
      </c>
      <c r="D30" s="28"/>
      <c r="E30" s="30"/>
      <c r="F30" s="68"/>
      <c r="G30" s="19"/>
      <c r="H30" s="59"/>
      <c r="I30" s="31"/>
      <c r="J30" s="26"/>
    </row>
    <row r="31" spans="1:10" ht="15.75" customHeight="1">
      <c r="A31" s="259"/>
      <c r="B31" s="17" t="s">
        <v>58</v>
      </c>
      <c r="C31" s="29" t="s">
        <v>12</v>
      </c>
      <c r="D31" s="13"/>
      <c r="E31" s="15"/>
      <c r="F31" s="68"/>
      <c r="G31" s="33" t="s">
        <v>255</v>
      </c>
      <c r="H31" s="21" t="s">
        <v>304</v>
      </c>
      <c r="I31" s="31"/>
      <c r="J31" s="26"/>
    </row>
    <row r="32" spans="1:10" ht="15.75" customHeight="1">
      <c r="A32" s="259"/>
      <c r="B32" s="17" t="s">
        <v>73</v>
      </c>
      <c r="C32" s="29" t="s">
        <v>12</v>
      </c>
      <c r="D32" s="13"/>
      <c r="E32" s="61"/>
      <c r="F32" s="68"/>
      <c r="G32" s="33" t="s">
        <v>305</v>
      </c>
      <c r="H32" s="21"/>
      <c r="I32" s="31"/>
      <c r="J32" s="26"/>
    </row>
    <row r="33" spans="1:10" ht="15.75" customHeight="1">
      <c r="A33" s="260"/>
      <c r="B33" s="17" t="s">
        <v>75</v>
      </c>
      <c r="C33" s="85" t="s">
        <v>246</v>
      </c>
      <c r="D33" s="13"/>
      <c r="E33" s="15"/>
      <c r="F33" s="16" t="s">
        <v>32</v>
      </c>
      <c r="G33" s="19"/>
      <c r="H33" s="21" t="s">
        <v>306</v>
      </c>
      <c r="I33" s="31"/>
      <c r="J33" s="26"/>
    </row>
    <row r="34" spans="1:10" ht="15.75" customHeight="1">
      <c r="A34" s="112"/>
      <c r="B34" s="113"/>
      <c r="C34" s="113"/>
      <c r="D34" s="114"/>
      <c r="E34" s="114"/>
      <c r="F34" s="114"/>
      <c r="G34" s="115"/>
      <c r="H34" s="116"/>
      <c r="I34" s="116"/>
      <c r="J34" s="114"/>
    </row>
    <row r="35" spans="1:10" ht="15.75" customHeight="1">
      <c r="A35" s="268"/>
      <c r="B35" s="269"/>
      <c r="C35" s="269"/>
      <c r="D35" s="269"/>
      <c r="E35" s="269"/>
      <c r="F35" s="265"/>
      <c r="G35" s="118"/>
      <c r="H35" s="119"/>
      <c r="I35" s="119"/>
      <c r="J35" s="120"/>
    </row>
    <row r="36" spans="1:10" ht="15.75" customHeight="1">
      <c r="A36" s="264" t="s">
        <v>199</v>
      </c>
      <c r="B36" s="17" t="s">
        <v>62</v>
      </c>
      <c r="C36" s="29" t="s">
        <v>12</v>
      </c>
      <c r="D36" s="121"/>
      <c r="E36" s="122"/>
      <c r="F36" s="123"/>
      <c r="G36" s="33" t="s">
        <v>255</v>
      </c>
      <c r="H36" s="59"/>
      <c r="I36" s="119"/>
      <c r="J36" s="124"/>
    </row>
    <row r="37" spans="1:10" ht="15.75" customHeight="1">
      <c r="A37" s="265"/>
      <c r="B37" s="17" t="s">
        <v>67</v>
      </c>
      <c r="C37" s="73" t="s">
        <v>33</v>
      </c>
      <c r="D37" s="120"/>
      <c r="E37" s="15"/>
      <c r="F37" s="68"/>
      <c r="G37" s="41"/>
      <c r="H37" s="59"/>
      <c r="I37" s="119"/>
      <c r="J37" s="26"/>
    </row>
    <row r="38" spans="1:10" ht="15.75" customHeight="1">
      <c r="A38" s="265"/>
      <c r="B38" s="17" t="s">
        <v>70</v>
      </c>
      <c r="C38" s="85" t="s">
        <v>246</v>
      </c>
      <c r="D38" s="120"/>
      <c r="E38" s="15"/>
      <c r="F38" s="68"/>
      <c r="G38" s="41"/>
      <c r="H38" s="59"/>
      <c r="I38" s="119"/>
      <c r="J38" s="127"/>
    </row>
    <row r="39" spans="1:10" ht="15.75" customHeight="1">
      <c r="A39" s="265"/>
      <c r="B39" s="17" t="s">
        <v>84</v>
      </c>
      <c r="C39" s="29" t="s">
        <v>314</v>
      </c>
      <c r="D39" s="120"/>
      <c r="E39" s="15"/>
      <c r="F39" s="68"/>
      <c r="G39" s="41"/>
      <c r="H39" s="59"/>
      <c r="I39" s="119"/>
      <c r="J39" s="26"/>
    </row>
    <row r="40" spans="1:10" ht="12.75">
      <c r="A40" s="265"/>
      <c r="B40" s="17" t="s">
        <v>194</v>
      </c>
      <c r="C40" s="65" t="s">
        <v>33</v>
      </c>
      <c r="D40" s="120"/>
      <c r="E40" s="30" t="s">
        <v>315</v>
      </c>
      <c r="F40" s="68"/>
      <c r="G40" s="41"/>
      <c r="H40" s="59"/>
      <c r="I40" s="119"/>
      <c r="J40" s="26"/>
    </row>
    <row r="41" spans="1:10" ht="12.75">
      <c r="A41" s="266"/>
      <c r="B41" s="35"/>
      <c r="C41" s="38"/>
      <c r="D41" s="38"/>
      <c r="E41" s="36"/>
      <c r="F41" s="38"/>
      <c r="G41" s="35"/>
      <c r="H41" s="39"/>
      <c r="I41" s="39"/>
      <c r="J41" s="38"/>
    </row>
    <row r="42" spans="1:10" ht="12.75">
      <c r="A42" s="267" t="s">
        <v>214</v>
      </c>
      <c r="B42" s="17" t="s">
        <v>11</v>
      </c>
      <c r="C42" s="85" t="s">
        <v>316</v>
      </c>
      <c r="D42" s="120"/>
      <c r="E42" s="15"/>
      <c r="F42" s="68"/>
      <c r="G42" s="41"/>
      <c r="H42" s="59"/>
      <c r="I42" s="119"/>
      <c r="J42" s="26"/>
    </row>
    <row r="43" spans="1:10" ht="12.75">
      <c r="A43" s="265"/>
      <c r="B43" s="17" t="s">
        <v>25</v>
      </c>
      <c r="C43" s="73" t="s">
        <v>33</v>
      </c>
      <c r="D43" s="120"/>
      <c r="E43" s="15"/>
      <c r="F43" s="68"/>
      <c r="G43" s="33" t="s">
        <v>255</v>
      </c>
      <c r="H43" s="21" t="s">
        <v>264</v>
      </c>
      <c r="I43" s="119"/>
      <c r="J43" s="26"/>
    </row>
    <row r="44" spans="1:10" ht="12.75">
      <c r="A44" s="265"/>
      <c r="B44" s="17" t="s">
        <v>39</v>
      </c>
      <c r="C44" s="85" t="s">
        <v>317</v>
      </c>
      <c r="D44" s="120"/>
      <c r="E44" s="15"/>
      <c r="F44" s="68"/>
      <c r="G44" s="41"/>
      <c r="H44" s="21"/>
      <c r="I44" s="119"/>
      <c r="J44" s="26"/>
    </row>
    <row r="45" spans="1:10" ht="12.75">
      <c r="A45" s="265"/>
      <c r="B45" s="17" t="s">
        <v>46</v>
      </c>
      <c r="C45" s="65" t="s">
        <v>97</v>
      </c>
      <c r="D45" s="120"/>
      <c r="E45" s="61"/>
      <c r="F45" s="68"/>
      <c r="G45" s="41"/>
      <c r="H45" s="21" t="s">
        <v>318</v>
      </c>
      <c r="I45" s="119"/>
      <c r="J45" s="26"/>
    </row>
    <row r="46" spans="1:10" ht="12.75">
      <c r="A46" s="265"/>
      <c r="B46" s="38"/>
      <c r="C46" s="38"/>
      <c r="D46" s="38"/>
      <c r="E46" s="38"/>
      <c r="F46" s="38"/>
      <c r="G46" s="35"/>
      <c r="H46" s="39"/>
      <c r="I46" s="39"/>
      <c r="J46" s="38"/>
    </row>
    <row r="47" spans="1:10" ht="14.25">
      <c r="A47" s="267" t="s">
        <v>217</v>
      </c>
      <c r="B47" s="17" t="s">
        <v>52</v>
      </c>
      <c r="C47" s="29" t="s">
        <v>12</v>
      </c>
      <c r="D47" s="120"/>
      <c r="E47" s="131" t="s">
        <v>230</v>
      </c>
      <c r="F47" s="68"/>
      <c r="G47" s="41"/>
      <c r="H47" s="21"/>
      <c r="I47" s="119"/>
      <c r="J47" s="26"/>
    </row>
    <row r="48" spans="1:10" ht="14.25">
      <c r="A48" s="265"/>
      <c r="B48" s="17" t="s">
        <v>60</v>
      </c>
      <c r="C48" s="29" t="s">
        <v>12</v>
      </c>
      <c r="D48" s="120"/>
      <c r="E48" s="133"/>
      <c r="F48" s="68"/>
      <c r="G48" s="41"/>
      <c r="H48" s="21" t="s">
        <v>322</v>
      </c>
      <c r="I48" s="119"/>
      <c r="J48" s="26"/>
    </row>
    <row r="49" spans="1:10" ht="14.25">
      <c r="A49" s="265"/>
      <c r="B49" s="17" t="s">
        <v>79</v>
      </c>
      <c r="C49" s="29" t="s">
        <v>270</v>
      </c>
      <c r="D49" s="120"/>
      <c r="E49" s="146" t="s">
        <v>324</v>
      </c>
      <c r="F49" s="68"/>
      <c r="G49" s="41"/>
      <c r="H49" s="59"/>
      <c r="I49" s="119"/>
      <c r="J49" s="26"/>
    </row>
    <row r="50" spans="1:10" ht="12.75">
      <c r="A50" s="265"/>
      <c r="B50" s="17" t="s">
        <v>89</v>
      </c>
      <c r="C50" s="73" t="s">
        <v>335</v>
      </c>
      <c r="D50" s="120"/>
      <c r="E50" s="15"/>
      <c r="F50" s="68"/>
      <c r="G50" s="41"/>
      <c r="H50" s="21" t="s">
        <v>336</v>
      </c>
      <c r="I50" s="119"/>
      <c r="J50" s="57" t="s">
        <v>337</v>
      </c>
    </row>
    <row r="51" spans="1:10" ht="12.75">
      <c r="A51" s="266"/>
      <c r="B51" s="38"/>
      <c r="C51" s="38"/>
      <c r="D51" s="38"/>
      <c r="E51" s="38"/>
      <c r="F51" s="38"/>
      <c r="G51" s="35"/>
      <c r="H51" s="39"/>
      <c r="I51" s="39"/>
      <c r="J51" s="38"/>
    </row>
    <row r="52" spans="1:10" ht="14.25">
      <c r="A52" s="267" t="s">
        <v>229</v>
      </c>
      <c r="B52" s="17" t="s">
        <v>104</v>
      </c>
      <c r="C52" s="65" t="s">
        <v>303</v>
      </c>
      <c r="D52" s="120"/>
      <c r="E52" s="146" t="s">
        <v>338</v>
      </c>
      <c r="F52" s="68"/>
      <c r="G52" s="33" t="s">
        <v>339</v>
      </c>
      <c r="H52" s="59"/>
      <c r="I52" s="119"/>
      <c r="J52" s="26"/>
    </row>
    <row r="53" spans="1:10" ht="12.75">
      <c r="A53" s="265"/>
      <c r="B53" s="17" t="s">
        <v>117</v>
      </c>
      <c r="C53" s="73" t="s">
        <v>33</v>
      </c>
      <c r="D53" s="120"/>
      <c r="E53" s="15"/>
      <c r="F53" s="68"/>
      <c r="G53" s="41"/>
      <c r="H53" s="21"/>
      <c r="I53" s="119"/>
      <c r="J53" s="26"/>
    </row>
    <row r="54" spans="1:10" ht="12.75">
      <c r="A54" s="265"/>
      <c r="B54" s="17" t="s">
        <v>125</v>
      </c>
      <c r="C54" s="29" t="s">
        <v>340</v>
      </c>
      <c r="D54" s="120"/>
      <c r="E54" s="61"/>
      <c r="F54" s="68"/>
      <c r="G54" s="41"/>
      <c r="H54" s="21" t="s">
        <v>85</v>
      </c>
      <c r="I54" s="119"/>
      <c r="J54" s="57" t="s">
        <v>341</v>
      </c>
    </row>
    <row r="55" spans="1:10" ht="14.25">
      <c r="A55" s="265"/>
      <c r="B55" s="17" t="s">
        <v>130</v>
      </c>
      <c r="C55" s="29" t="s">
        <v>12</v>
      </c>
      <c r="D55" s="120"/>
      <c r="E55" s="133"/>
      <c r="F55" s="68"/>
      <c r="G55" s="41"/>
      <c r="H55" s="21"/>
      <c r="I55" s="119"/>
      <c r="J55" s="57" t="s">
        <v>342</v>
      </c>
    </row>
    <row r="56" spans="1:10" ht="14.25">
      <c r="A56" s="265"/>
      <c r="B56" s="17" t="s">
        <v>134</v>
      </c>
      <c r="C56" s="110" t="s">
        <v>343</v>
      </c>
      <c r="D56" s="120"/>
      <c r="E56" s="146" t="s">
        <v>344</v>
      </c>
      <c r="F56" s="68"/>
      <c r="G56" s="149" t="s">
        <v>345</v>
      </c>
      <c r="H56" s="21" t="s">
        <v>352</v>
      </c>
      <c r="I56" s="119"/>
      <c r="J56" s="26"/>
    </row>
    <row r="57" spans="1:10" ht="12.75">
      <c r="A57" s="266"/>
      <c r="B57" s="38"/>
      <c r="C57" s="38"/>
      <c r="D57" s="38"/>
      <c r="E57" s="38"/>
      <c r="F57" s="38"/>
      <c r="G57" s="35"/>
      <c r="H57" s="39"/>
      <c r="I57" s="39"/>
      <c r="J57" s="38"/>
    </row>
    <row r="58" spans="1:10" ht="12.75">
      <c r="A58" s="267" t="s">
        <v>233</v>
      </c>
      <c r="B58" s="17" t="s">
        <v>16</v>
      </c>
      <c r="C58" s="73" t="s">
        <v>33</v>
      </c>
      <c r="D58" s="120"/>
      <c r="E58" s="61"/>
      <c r="F58" s="68"/>
      <c r="G58" s="41"/>
      <c r="H58" s="21"/>
      <c r="I58" s="119"/>
      <c r="J58" s="26"/>
    </row>
    <row r="59" spans="1:10" ht="14.25">
      <c r="A59" s="265"/>
      <c r="B59" s="17" t="s">
        <v>23</v>
      </c>
      <c r="C59" s="110" t="s">
        <v>103</v>
      </c>
      <c r="D59" s="120"/>
      <c r="E59" s="146" t="s">
        <v>353</v>
      </c>
      <c r="F59" s="68"/>
      <c r="G59" s="41"/>
      <c r="H59" s="21" t="s">
        <v>32</v>
      </c>
      <c r="I59" s="119"/>
      <c r="J59" s="26"/>
    </row>
    <row r="60" spans="1:10" ht="14.25">
      <c r="A60" s="265"/>
      <c r="B60" s="17" t="s">
        <v>35</v>
      </c>
      <c r="C60" s="29" t="s">
        <v>12</v>
      </c>
      <c r="D60" s="120"/>
      <c r="E60" s="133"/>
      <c r="F60" s="68"/>
      <c r="G60" s="149" t="s">
        <v>354</v>
      </c>
      <c r="H60" s="21"/>
      <c r="I60" s="119"/>
      <c r="J60" s="127"/>
    </row>
    <row r="61" spans="1:10" ht="28.5">
      <c r="A61" s="265"/>
      <c r="B61" s="17" t="s">
        <v>42</v>
      </c>
      <c r="C61" s="65" t="s">
        <v>253</v>
      </c>
      <c r="D61" s="120"/>
      <c r="E61" s="133" t="s">
        <v>355</v>
      </c>
      <c r="F61" s="68"/>
      <c r="G61" s="149"/>
      <c r="H61" s="21" t="s">
        <v>356</v>
      </c>
      <c r="I61" s="119"/>
      <c r="J61" s="26"/>
    </row>
    <row r="62" spans="1:10" ht="12.75">
      <c r="A62" s="265"/>
      <c r="B62" s="38"/>
      <c r="C62" s="38"/>
      <c r="D62" s="38"/>
      <c r="E62" s="38"/>
      <c r="F62" s="38"/>
      <c r="G62" s="35"/>
      <c r="H62" s="39"/>
      <c r="I62" s="39"/>
      <c r="J62" s="38"/>
    </row>
    <row r="63" spans="1:10" ht="12.75">
      <c r="A63" s="267" t="s">
        <v>237</v>
      </c>
      <c r="B63" s="17" t="s">
        <v>52</v>
      </c>
      <c r="C63" s="29" t="s">
        <v>12</v>
      </c>
      <c r="D63" s="120"/>
      <c r="E63" s="15"/>
      <c r="F63" s="68"/>
      <c r="G63" s="149" t="s">
        <v>357</v>
      </c>
      <c r="H63" s="59"/>
      <c r="I63" s="119"/>
      <c r="J63" s="26"/>
    </row>
    <row r="64" spans="1:10" ht="14.25">
      <c r="A64" s="265"/>
      <c r="B64" s="17" t="s">
        <v>60</v>
      </c>
      <c r="C64" s="73" t="s">
        <v>358</v>
      </c>
      <c r="D64" s="120"/>
      <c r="E64" s="133"/>
      <c r="F64" s="68"/>
      <c r="G64" s="41"/>
      <c r="H64" s="21" t="s">
        <v>359</v>
      </c>
      <c r="I64" s="119"/>
      <c r="J64" s="127" t="s">
        <v>360</v>
      </c>
    </row>
    <row r="65" spans="1:10" ht="12.75">
      <c r="A65" s="265"/>
      <c r="B65" s="17" t="s">
        <v>79</v>
      </c>
      <c r="C65" s="153" t="s">
        <v>54</v>
      </c>
      <c r="D65" s="120"/>
      <c r="E65" s="30"/>
      <c r="F65" s="68"/>
      <c r="G65" s="41"/>
      <c r="H65" s="21"/>
      <c r="I65" s="119"/>
      <c r="J65" s="26"/>
    </row>
    <row r="66" spans="1:10" ht="14.25">
      <c r="A66" s="265"/>
      <c r="B66" s="17" t="s">
        <v>89</v>
      </c>
      <c r="C66" s="29" t="s">
        <v>12</v>
      </c>
      <c r="D66" s="120"/>
      <c r="E66" s="146" t="s">
        <v>361</v>
      </c>
      <c r="F66" s="68"/>
      <c r="G66" s="41"/>
      <c r="H66" s="21" t="s">
        <v>362</v>
      </c>
      <c r="I66" s="119"/>
      <c r="J66" s="26"/>
    </row>
    <row r="67" spans="1:10" ht="12.75">
      <c r="A67" s="266"/>
      <c r="B67" s="17" t="s">
        <v>113</v>
      </c>
      <c r="C67" s="29" t="s">
        <v>363</v>
      </c>
      <c r="D67" s="120"/>
      <c r="E67" s="61"/>
      <c r="F67" s="68"/>
      <c r="G67" s="149" t="s">
        <v>364</v>
      </c>
      <c r="H67" s="59"/>
      <c r="I67" s="119"/>
      <c r="J67" s="26"/>
    </row>
    <row r="68" spans="1:10" ht="12.75">
      <c r="A68" s="155"/>
      <c r="B68" s="114"/>
      <c r="C68" s="114"/>
      <c r="D68" s="114"/>
      <c r="E68" s="114"/>
      <c r="F68" s="114"/>
      <c r="G68" s="115"/>
      <c r="H68" s="116"/>
      <c r="I68" s="116"/>
      <c r="J68" s="114"/>
    </row>
    <row r="69" spans="1:10" ht="12.75">
      <c r="B69" s="156"/>
      <c r="C69" s="156"/>
      <c r="D69" s="156"/>
      <c r="E69" s="157"/>
      <c r="F69" s="156"/>
      <c r="G69" s="156"/>
      <c r="H69" s="156"/>
      <c r="I69" s="156"/>
      <c r="J69" s="156"/>
    </row>
    <row r="70" spans="1:10" ht="12.75">
      <c r="E70" s="159"/>
    </row>
  </sheetData>
  <mergeCells count="14">
    <mergeCell ref="A58:A62"/>
    <mergeCell ref="A63:A67"/>
    <mergeCell ref="A1:B1"/>
    <mergeCell ref="A2:A7"/>
    <mergeCell ref="A8:A12"/>
    <mergeCell ref="A13:A17"/>
    <mergeCell ref="A18:A23"/>
    <mergeCell ref="A24:A29"/>
    <mergeCell ref="A35:F35"/>
    <mergeCell ref="A30:A33"/>
    <mergeCell ref="A36:A41"/>
    <mergeCell ref="A42:A46"/>
    <mergeCell ref="A47:A51"/>
    <mergeCell ref="A52:A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R99"/>
  <sheetViews>
    <sheetView workbookViewId="0">
      <pane ySplit="2" topLeftCell="A3" activePane="bottomLeft" state="frozen"/>
      <selection pane="bottomLeft" activeCell="B4" sqref="B4"/>
    </sheetView>
  </sheetViews>
  <sheetFormatPr defaultColWidth="17.28515625" defaultRowHeight="15.75" customHeight="1"/>
  <cols>
    <col min="1" max="1" width="5.5703125" customWidth="1"/>
    <col min="2" max="2" width="6.85546875" customWidth="1"/>
    <col min="3" max="3" width="15.42578125" customWidth="1"/>
    <col min="4" max="4" width="15" customWidth="1"/>
    <col min="5" max="5" width="23" customWidth="1"/>
    <col min="8" max="8" width="14" customWidth="1"/>
    <col min="9" max="9" width="20.28515625" customWidth="1"/>
    <col min="10" max="10" width="19.140625" customWidth="1"/>
  </cols>
  <sheetData>
    <row r="1" spans="1:18" ht="15.75" customHeight="1">
      <c r="A1" s="125" t="s">
        <v>311</v>
      </c>
      <c r="B1" s="126"/>
      <c r="C1" s="126"/>
      <c r="D1" s="126"/>
      <c r="E1" s="128"/>
      <c r="F1" s="126"/>
      <c r="G1" s="126"/>
      <c r="H1" s="129"/>
      <c r="I1" s="126"/>
      <c r="J1" s="130"/>
      <c r="K1" s="130"/>
      <c r="L1" s="126"/>
    </row>
    <row r="2" spans="1:18" ht="15.75" customHeight="1">
      <c r="A2" s="261"/>
      <c r="B2" s="262"/>
      <c r="C2" s="1" t="s">
        <v>0</v>
      </c>
      <c r="D2" s="2" t="s">
        <v>1</v>
      </c>
      <c r="E2" s="3" t="s">
        <v>3</v>
      </c>
      <c r="F2" s="132" t="s">
        <v>319</v>
      </c>
      <c r="G2" s="4" t="s">
        <v>320</v>
      </c>
      <c r="H2" s="136" t="s">
        <v>321</v>
      </c>
      <c r="I2" s="147" t="s">
        <v>325</v>
      </c>
      <c r="J2" s="7" t="s">
        <v>6</v>
      </c>
      <c r="K2" s="8" t="s">
        <v>8</v>
      </c>
      <c r="L2" s="9" t="s">
        <v>9</v>
      </c>
      <c r="M2" s="151"/>
      <c r="N2" s="151"/>
      <c r="O2" s="151"/>
      <c r="P2" s="151"/>
      <c r="Q2" s="151"/>
      <c r="R2" s="151"/>
    </row>
    <row r="3" spans="1:18" ht="15.75" customHeight="1">
      <c r="A3" s="263" t="s">
        <v>10</v>
      </c>
      <c r="B3" s="17" t="s">
        <v>52</v>
      </c>
      <c r="C3" s="110" t="s">
        <v>12</v>
      </c>
      <c r="D3" s="13"/>
      <c r="E3" s="15"/>
      <c r="F3" s="120"/>
      <c r="G3" s="68"/>
      <c r="H3" s="154"/>
      <c r="I3" s="19"/>
      <c r="J3" s="21" t="s">
        <v>365</v>
      </c>
      <c r="K3" s="25"/>
      <c r="L3" s="26"/>
    </row>
    <row r="4" spans="1:18" ht="15.75" customHeight="1">
      <c r="A4" s="259"/>
      <c r="B4" s="17" t="s">
        <v>60</v>
      </c>
      <c r="C4" s="29" t="s">
        <v>346</v>
      </c>
      <c r="D4" s="28"/>
      <c r="E4" s="30" t="s">
        <v>366</v>
      </c>
      <c r="F4" s="120"/>
      <c r="G4" s="68"/>
      <c r="H4" s="154"/>
      <c r="I4" s="19"/>
      <c r="J4" s="21" t="s">
        <v>246</v>
      </c>
      <c r="K4" s="31"/>
      <c r="L4" s="26"/>
    </row>
    <row r="5" spans="1:18" ht="15.75" customHeight="1">
      <c r="A5" s="259"/>
      <c r="B5" s="17" t="s">
        <v>79</v>
      </c>
      <c r="C5" s="158" t="s">
        <v>246</v>
      </c>
      <c r="D5" s="28"/>
      <c r="E5" s="15"/>
      <c r="F5" s="120"/>
      <c r="G5" s="68"/>
      <c r="H5" s="154"/>
      <c r="I5" s="19"/>
      <c r="J5" s="21" t="s">
        <v>12</v>
      </c>
      <c r="K5" s="31"/>
      <c r="L5" s="26"/>
    </row>
    <row r="6" spans="1:18" ht="15.75" customHeight="1">
      <c r="A6" s="259"/>
      <c r="B6" s="17" t="s">
        <v>89</v>
      </c>
      <c r="C6" s="110" t="s">
        <v>12</v>
      </c>
      <c r="D6" s="13"/>
      <c r="E6" s="15"/>
      <c r="F6" s="120"/>
      <c r="G6" s="68"/>
      <c r="H6" s="154"/>
      <c r="I6" s="19"/>
      <c r="J6" s="21" t="s">
        <v>370</v>
      </c>
      <c r="K6" s="31"/>
      <c r="L6" s="26"/>
    </row>
    <row r="7" spans="1:18" ht="15.75" customHeight="1">
      <c r="A7" s="259"/>
      <c r="B7" s="17" t="s">
        <v>113</v>
      </c>
      <c r="C7" s="158" t="s">
        <v>246</v>
      </c>
      <c r="D7" s="13"/>
      <c r="E7" s="15"/>
      <c r="F7" s="120"/>
      <c r="G7" s="68"/>
      <c r="H7" s="154"/>
      <c r="I7" s="19"/>
      <c r="J7" s="21" t="s">
        <v>371</v>
      </c>
      <c r="K7" s="31"/>
      <c r="L7" s="26"/>
    </row>
    <row r="8" spans="1:18" ht="15.75" customHeight="1">
      <c r="A8" s="260"/>
      <c r="B8" s="35"/>
      <c r="C8" s="35"/>
      <c r="D8" s="36"/>
      <c r="E8" s="36"/>
      <c r="F8" s="38"/>
      <c r="G8" s="38"/>
      <c r="H8" s="38"/>
      <c r="I8" s="38"/>
      <c r="J8" s="39"/>
      <c r="K8" s="39"/>
      <c r="L8" s="38"/>
    </row>
    <row r="9" spans="1:18" ht="15.75" customHeight="1">
      <c r="A9" s="263" t="s">
        <v>50</v>
      </c>
      <c r="B9" s="17" t="s">
        <v>15</v>
      </c>
      <c r="C9" s="110" t="s">
        <v>12</v>
      </c>
      <c r="D9" s="28"/>
      <c r="E9" s="30" t="s">
        <v>374</v>
      </c>
      <c r="F9" s="160"/>
      <c r="G9" s="68"/>
      <c r="H9" s="154"/>
      <c r="I9" s="41"/>
      <c r="J9" s="21" t="s">
        <v>375</v>
      </c>
      <c r="K9" s="31"/>
      <c r="L9" s="26"/>
    </row>
    <row r="10" spans="1:18" ht="15.75" customHeight="1">
      <c r="A10" s="259"/>
      <c r="B10" s="17" t="s">
        <v>22</v>
      </c>
      <c r="C10" s="161" t="s">
        <v>373</v>
      </c>
      <c r="D10" s="42"/>
      <c r="E10" s="47"/>
      <c r="F10" s="120"/>
      <c r="G10" s="68"/>
      <c r="H10" s="163" t="s">
        <v>377</v>
      </c>
      <c r="I10" s="19"/>
      <c r="J10" s="21" t="s">
        <v>12</v>
      </c>
      <c r="K10" s="31"/>
      <c r="L10" s="26"/>
    </row>
    <row r="11" spans="1:18" ht="15.75" customHeight="1">
      <c r="A11" s="259"/>
      <c r="B11" s="17" t="s">
        <v>34</v>
      </c>
      <c r="C11" s="29" t="s">
        <v>351</v>
      </c>
      <c r="D11" s="13"/>
      <c r="E11" s="49"/>
      <c r="F11" s="120"/>
      <c r="G11" s="68"/>
      <c r="H11" s="154"/>
      <c r="I11" s="19"/>
      <c r="J11" s="21" t="s">
        <v>380</v>
      </c>
      <c r="K11" s="31"/>
      <c r="L11" s="26"/>
    </row>
    <row r="12" spans="1:18" ht="15.75" customHeight="1">
      <c r="A12" s="259"/>
      <c r="B12" s="17" t="s">
        <v>43</v>
      </c>
      <c r="C12" s="29" t="s">
        <v>85</v>
      </c>
      <c r="D12" s="28"/>
      <c r="E12" s="15"/>
      <c r="F12" s="120"/>
      <c r="G12" s="68"/>
      <c r="H12" s="154"/>
      <c r="I12" s="19"/>
      <c r="J12" s="21" t="s">
        <v>370</v>
      </c>
      <c r="K12" s="31"/>
      <c r="L12" s="26"/>
    </row>
    <row r="13" spans="1:18" ht="15.75" customHeight="1">
      <c r="A13" s="260"/>
      <c r="B13" s="38"/>
      <c r="C13" s="38"/>
      <c r="D13" s="38"/>
      <c r="E13" s="36"/>
      <c r="F13" s="38"/>
      <c r="G13" s="38"/>
      <c r="H13" s="38"/>
      <c r="I13" s="38"/>
      <c r="J13" s="39"/>
      <c r="K13" s="39"/>
      <c r="L13" s="38"/>
    </row>
    <row r="14" spans="1:18" ht="15.75" customHeight="1">
      <c r="A14" s="263" t="s">
        <v>76</v>
      </c>
      <c r="B14" s="17" t="s">
        <v>11</v>
      </c>
      <c r="C14" s="166" t="s">
        <v>317</v>
      </c>
      <c r="D14" s="13"/>
      <c r="E14" s="15"/>
      <c r="F14" s="120"/>
      <c r="G14" s="68"/>
      <c r="H14" s="154"/>
      <c r="I14" s="19"/>
      <c r="J14" s="21" t="s">
        <v>382</v>
      </c>
      <c r="K14" s="31"/>
      <c r="L14" s="57" t="s">
        <v>383</v>
      </c>
    </row>
    <row r="15" spans="1:18" ht="15.75" customHeight="1">
      <c r="A15" s="259"/>
      <c r="B15" s="17" t="s">
        <v>25</v>
      </c>
      <c r="C15" s="29" t="s">
        <v>384</v>
      </c>
      <c r="D15" s="28"/>
      <c r="E15" s="15"/>
      <c r="F15" s="120"/>
      <c r="G15" s="68"/>
      <c r="H15" s="154"/>
      <c r="I15" s="19"/>
      <c r="J15" s="21" t="s">
        <v>85</v>
      </c>
      <c r="K15" s="31"/>
      <c r="L15" s="26"/>
    </row>
    <row r="16" spans="1:18" ht="15.75" customHeight="1">
      <c r="A16" s="259"/>
      <c r="B16" s="17" t="s">
        <v>39</v>
      </c>
      <c r="C16" s="110" t="s">
        <v>12</v>
      </c>
      <c r="D16" s="13"/>
      <c r="E16" s="15"/>
      <c r="F16" s="120"/>
      <c r="G16" s="68"/>
      <c r="H16" s="154"/>
      <c r="I16" s="19"/>
      <c r="J16" s="59"/>
      <c r="K16" s="31"/>
      <c r="L16" s="26"/>
    </row>
    <row r="17" spans="1:12" ht="15.75" customHeight="1">
      <c r="A17" s="259"/>
      <c r="B17" s="17" t="s">
        <v>46</v>
      </c>
      <c r="C17" s="158" t="s">
        <v>246</v>
      </c>
      <c r="D17" s="13"/>
      <c r="E17" s="61"/>
      <c r="F17" s="120"/>
      <c r="G17" s="68"/>
      <c r="H17" s="154"/>
      <c r="I17" s="19"/>
      <c r="J17" s="21" t="s">
        <v>387</v>
      </c>
      <c r="K17" s="31"/>
      <c r="L17" s="26"/>
    </row>
    <row r="18" spans="1:12" ht="15.75" customHeight="1">
      <c r="A18" s="260"/>
      <c r="B18" s="38"/>
      <c r="C18" s="38"/>
      <c r="D18" s="36"/>
      <c r="E18" s="36"/>
      <c r="F18" s="36"/>
      <c r="G18" s="38"/>
      <c r="H18" s="38"/>
      <c r="I18" s="38"/>
      <c r="J18" s="39"/>
      <c r="K18" s="39"/>
      <c r="L18" s="38"/>
    </row>
    <row r="19" spans="1:12" ht="15.75" customHeight="1">
      <c r="A19" s="263" t="s">
        <v>120</v>
      </c>
      <c r="B19" s="17" t="s">
        <v>52</v>
      </c>
      <c r="C19" s="110" t="s">
        <v>391</v>
      </c>
      <c r="D19" s="13"/>
      <c r="E19" s="69"/>
      <c r="F19" s="160"/>
      <c r="G19" s="68"/>
      <c r="H19" s="154"/>
      <c r="I19" s="19"/>
      <c r="J19" s="21" t="s">
        <v>12</v>
      </c>
      <c r="K19" s="31"/>
      <c r="L19" s="26"/>
    </row>
    <row r="20" spans="1:12" ht="15.75" customHeight="1">
      <c r="A20" s="259"/>
      <c r="B20" s="17" t="s">
        <v>60</v>
      </c>
      <c r="C20" s="65" t="s">
        <v>392</v>
      </c>
      <c r="D20" s="28"/>
      <c r="E20" s="30" t="s">
        <v>394</v>
      </c>
      <c r="F20" s="120"/>
      <c r="G20" s="68"/>
      <c r="H20" s="154"/>
      <c r="I20" s="19"/>
      <c r="J20" s="21" t="s">
        <v>246</v>
      </c>
      <c r="K20" s="31"/>
      <c r="L20" s="26"/>
    </row>
    <row r="21" spans="1:12" ht="15.75" customHeight="1">
      <c r="A21" s="259"/>
      <c r="B21" s="17" t="s">
        <v>79</v>
      </c>
      <c r="C21" s="158" t="s">
        <v>246</v>
      </c>
      <c r="D21" s="13"/>
      <c r="E21" s="15"/>
      <c r="F21" s="120"/>
      <c r="G21" s="68"/>
      <c r="H21" s="154"/>
      <c r="I21" s="19"/>
      <c r="J21" s="59"/>
      <c r="K21" s="31"/>
      <c r="L21" s="70"/>
    </row>
    <row r="22" spans="1:12" ht="15.75" customHeight="1">
      <c r="A22" s="259"/>
      <c r="B22" s="17" t="s">
        <v>89</v>
      </c>
      <c r="C22" s="110" t="s">
        <v>12</v>
      </c>
      <c r="D22" s="28"/>
      <c r="E22" s="15"/>
      <c r="F22" s="160"/>
      <c r="G22" s="68"/>
      <c r="H22" s="154"/>
      <c r="I22" s="41"/>
      <c r="J22" s="21"/>
      <c r="K22" s="31"/>
      <c r="L22" s="26"/>
    </row>
    <row r="23" spans="1:12" ht="15.75" customHeight="1">
      <c r="A23" s="260"/>
      <c r="B23" s="38"/>
      <c r="C23" s="35"/>
      <c r="D23" s="36"/>
      <c r="E23" s="36"/>
      <c r="F23" s="38"/>
      <c r="G23" s="38"/>
      <c r="H23" s="38"/>
      <c r="I23" s="38"/>
      <c r="J23" s="39"/>
      <c r="K23" s="39"/>
      <c r="L23" s="38"/>
    </row>
    <row r="24" spans="1:12" ht="15.75" customHeight="1">
      <c r="A24" s="263" t="s">
        <v>153</v>
      </c>
      <c r="B24" s="17" t="s">
        <v>104</v>
      </c>
      <c r="C24" s="158" t="s">
        <v>246</v>
      </c>
      <c r="D24" s="13"/>
      <c r="E24" s="15"/>
      <c r="F24" s="120"/>
      <c r="G24" s="68"/>
      <c r="H24" s="154"/>
      <c r="I24" s="19"/>
      <c r="J24" s="21" t="s">
        <v>12</v>
      </c>
      <c r="K24" s="31"/>
      <c r="L24" s="26"/>
    </row>
    <row r="25" spans="1:12" ht="15.75" customHeight="1">
      <c r="A25" s="259"/>
      <c r="B25" s="17" t="s">
        <v>117</v>
      </c>
      <c r="C25" s="29" t="s">
        <v>80</v>
      </c>
      <c r="D25" s="13"/>
      <c r="E25" s="169"/>
      <c r="F25" s="120"/>
      <c r="G25" s="68"/>
      <c r="H25" s="154"/>
      <c r="I25" s="19"/>
      <c r="J25" s="59"/>
      <c r="K25" s="78"/>
      <c r="L25" s="70"/>
    </row>
    <row r="26" spans="1:12" ht="15.75" customHeight="1">
      <c r="A26" s="259"/>
      <c r="B26" s="17" t="s">
        <v>125</v>
      </c>
      <c r="C26" s="110" t="s">
        <v>12</v>
      </c>
      <c r="D26" s="28"/>
      <c r="E26" s="79" t="s">
        <v>400</v>
      </c>
      <c r="F26" s="120"/>
      <c r="G26" s="68"/>
      <c r="H26" s="154"/>
      <c r="I26" s="19"/>
      <c r="J26" s="21" t="s">
        <v>85</v>
      </c>
      <c r="K26" s="31"/>
      <c r="L26" s="70"/>
    </row>
    <row r="27" spans="1:12" ht="15.75" customHeight="1">
      <c r="A27" s="259"/>
      <c r="B27" s="17" t="s">
        <v>130</v>
      </c>
      <c r="C27" s="158" t="s">
        <v>246</v>
      </c>
      <c r="D27" s="13"/>
      <c r="E27" s="30" t="s">
        <v>401</v>
      </c>
      <c r="F27" s="120"/>
      <c r="G27" s="68"/>
      <c r="H27" s="154"/>
      <c r="I27" s="19"/>
      <c r="J27" s="21" t="s">
        <v>402</v>
      </c>
      <c r="K27" s="31"/>
      <c r="L27" s="26"/>
    </row>
    <row r="28" spans="1:12" ht="15.75" customHeight="1">
      <c r="A28" s="259"/>
      <c r="B28" s="17" t="s">
        <v>134</v>
      </c>
      <c r="C28" s="110" t="s">
        <v>12</v>
      </c>
      <c r="D28" s="28"/>
      <c r="E28" s="15"/>
      <c r="F28" s="120"/>
      <c r="G28" s="68"/>
      <c r="H28" s="154"/>
      <c r="I28" s="33" t="s">
        <v>403</v>
      </c>
      <c r="J28" s="21" t="s">
        <v>404</v>
      </c>
      <c r="K28" s="31"/>
      <c r="L28" s="26"/>
    </row>
    <row r="29" spans="1:12" ht="15.75" customHeight="1">
      <c r="A29" s="260"/>
      <c r="B29" s="38"/>
      <c r="C29" s="38"/>
      <c r="D29" s="38"/>
      <c r="E29" s="36"/>
      <c r="F29" s="38"/>
      <c r="G29" s="38"/>
      <c r="H29" s="38"/>
      <c r="I29" s="38"/>
      <c r="J29" s="39"/>
      <c r="K29" s="39"/>
      <c r="L29" s="38"/>
    </row>
    <row r="30" spans="1:12" ht="15.75" customHeight="1">
      <c r="A30" s="263" t="s">
        <v>177</v>
      </c>
      <c r="B30" s="17" t="s">
        <v>16</v>
      </c>
      <c r="C30" s="161" t="s">
        <v>406</v>
      </c>
      <c r="D30" s="28"/>
      <c r="E30" s="30" t="s">
        <v>407</v>
      </c>
      <c r="F30" s="120"/>
      <c r="G30" s="68"/>
      <c r="H30" s="154"/>
      <c r="I30" s="19"/>
      <c r="J30" s="59"/>
      <c r="K30" s="31"/>
      <c r="L30" s="26"/>
    </row>
    <row r="31" spans="1:12" ht="15.75" customHeight="1">
      <c r="A31" s="259"/>
      <c r="B31" s="17" t="s">
        <v>23</v>
      </c>
      <c r="C31" s="158" t="s">
        <v>246</v>
      </c>
      <c r="D31" s="13"/>
      <c r="E31" s="15"/>
      <c r="F31" s="120"/>
      <c r="G31" s="68"/>
      <c r="H31" s="154"/>
      <c r="I31" s="19"/>
      <c r="J31" s="21" t="s">
        <v>12</v>
      </c>
      <c r="K31" s="31"/>
      <c r="L31" s="26"/>
    </row>
    <row r="32" spans="1:12" ht="15.75" customHeight="1">
      <c r="A32" s="259"/>
      <c r="B32" s="17" t="s">
        <v>35</v>
      </c>
      <c r="C32" s="110" t="s">
        <v>12</v>
      </c>
      <c r="D32" s="13"/>
      <c r="E32" s="61"/>
      <c r="F32" s="120"/>
      <c r="G32" s="68"/>
      <c r="H32" s="154"/>
      <c r="I32" s="33" t="s">
        <v>408</v>
      </c>
      <c r="J32" s="21" t="s">
        <v>409</v>
      </c>
      <c r="K32" s="31"/>
      <c r="L32" s="26"/>
    </row>
    <row r="33" spans="1:12" ht="15.75" customHeight="1">
      <c r="A33" s="260"/>
      <c r="B33" s="17" t="s">
        <v>42</v>
      </c>
      <c r="C33" s="158" t="s">
        <v>246</v>
      </c>
      <c r="D33" s="13"/>
      <c r="E33" s="15"/>
      <c r="F33" s="120"/>
      <c r="G33" s="68"/>
      <c r="H33" s="154"/>
      <c r="I33" s="19"/>
      <c r="J33" s="21" t="s">
        <v>410</v>
      </c>
      <c r="K33" s="31"/>
      <c r="L33" s="26"/>
    </row>
    <row r="34" spans="1:12" ht="15.75" customHeight="1">
      <c r="A34" s="112"/>
      <c r="B34" s="113"/>
      <c r="C34" s="113"/>
      <c r="D34" s="114"/>
      <c r="E34" s="114"/>
      <c r="F34" s="172"/>
      <c r="G34" s="114"/>
      <c r="H34" s="114"/>
      <c r="I34" s="115"/>
      <c r="J34" s="116"/>
      <c r="K34" s="116"/>
      <c r="L34" s="114"/>
    </row>
    <row r="35" spans="1:12" ht="15.75" customHeight="1">
      <c r="A35" s="270"/>
      <c r="B35" s="269"/>
      <c r="C35" s="269"/>
      <c r="D35" s="269"/>
      <c r="E35" s="269"/>
      <c r="F35" s="269"/>
      <c r="G35" s="269"/>
      <c r="H35" s="265"/>
      <c r="I35" s="118"/>
      <c r="J35" s="119"/>
      <c r="K35" s="119"/>
      <c r="L35" s="120"/>
    </row>
    <row r="36" spans="1:12" ht="15.75" customHeight="1">
      <c r="A36" s="264" t="s">
        <v>199</v>
      </c>
      <c r="B36" s="17" t="s">
        <v>52</v>
      </c>
      <c r="C36" s="179" t="s">
        <v>424</v>
      </c>
      <c r="D36" s="121"/>
      <c r="E36" s="122"/>
      <c r="F36" s="183"/>
      <c r="G36" s="123"/>
      <c r="H36" s="186"/>
      <c r="I36" s="41"/>
      <c r="J36" s="59"/>
      <c r="K36" s="119"/>
      <c r="L36" s="124"/>
    </row>
    <row r="37" spans="1:12" ht="15.75" customHeight="1">
      <c r="A37" s="265"/>
      <c r="B37" s="17" t="s">
        <v>60</v>
      </c>
      <c r="C37" s="110" t="s">
        <v>12</v>
      </c>
      <c r="D37" s="120"/>
      <c r="E37" s="15"/>
      <c r="F37" s="160"/>
      <c r="G37" s="68"/>
      <c r="H37" s="154"/>
      <c r="I37" s="41"/>
      <c r="J37" s="59"/>
      <c r="K37" s="119"/>
      <c r="L37" s="26"/>
    </row>
    <row r="38" spans="1:12" ht="15.75" customHeight="1">
      <c r="A38" s="265"/>
      <c r="B38" s="17" t="s">
        <v>79</v>
      </c>
      <c r="C38" s="29" t="s">
        <v>455</v>
      </c>
      <c r="D38" s="120"/>
      <c r="E38" s="15"/>
      <c r="F38" s="160"/>
      <c r="G38" s="68"/>
      <c r="H38" s="154"/>
      <c r="I38" s="41"/>
      <c r="J38" s="59"/>
      <c r="K38" s="119"/>
      <c r="L38" s="127" t="s">
        <v>459</v>
      </c>
    </row>
    <row r="39" spans="1:12" ht="15.75" customHeight="1">
      <c r="A39" s="265"/>
      <c r="B39" s="17" t="s">
        <v>89</v>
      </c>
      <c r="C39" s="158" t="s">
        <v>246</v>
      </c>
      <c r="D39" s="120"/>
      <c r="E39" s="15"/>
      <c r="F39" s="160"/>
      <c r="G39" s="68"/>
      <c r="H39" s="154"/>
      <c r="I39" s="41"/>
      <c r="J39" s="59"/>
      <c r="K39" s="119"/>
      <c r="L39" s="26"/>
    </row>
    <row r="40" spans="1:12" ht="15.75" customHeight="1">
      <c r="A40" s="265"/>
      <c r="B40" s="17" t="s">
        <v>113</v>
      </c>
      <c r="C40" s="65" t="s">
        <v>101</v>
      </c>
      <c r="D40" s="120"/>
      <c r="E40" s="15"/>
      <c r="F40" s="160"/>
      <c r="G40" s="68"/>
      <c r="H40" s="154"/>
      <c r="I40" s="41"/>
      <c r="J40" s="59"/>
      <c r="K40" s="119"/>
      <c r="L40" s="26"/>
    </row>
    <row r="41" spans="1:12" ht="12.75">
      <c r="A41" s="266"/>
      <c r="B41" s="35"/>
      <c r="C41" s="38"/>
      <c r="D41" s="38"/>
      <c r="E41" s="36"/>
      <c r="F41" s="36"/>
      <c r="G41" s="38"/>
      <c r="H41" s="38"/>
      <c r="I41" s="35"/>
      <c r="J41" s="39"/>
      <c r="K41" s="39"/>
      <c r="L41" s="38"/>
    </row>
    <row r="42" spans="1:12" ht="12.75">
      <c r="A42" s="267" t="s">
        <v>214</v>
      </c>
      <c r="B42" s="17" t="s">
        <v>15</v>
      </c>
      <c r="C42" s="158" t="s">
        <v>246</v>
      </c>
      <c r="D42" s="120"/>
      <c r="E42" s="15"/>
      <c r="F42" s="160"/>
      <c r="G42" s="68"/>
      <c r="H42" s="154"/>
      <c r="I42" s="41"/>
      <c r="J42" s="59"/>
      <c r="K42" s="119"/>
      <c r="L42" s="26"/>
    </row>
    <row r="43" spans="1:12" ht="12.75">
      <c r="A43" s="265"/>
      <c r="B43" s="17" t="s">
        <v>22</v>
      </c>
      <c r="C43" s="65" t="s">
        <v>449</v>
      </c>
      <c r="D43" s="120"/>
      <c r="E43" s="15"/>
      <c r="F43" s="160"/>
      <c r="G43" s="68"/>
      <c r="H43" s="154"/>
      <c r="I43" s="41"/>
      <c r="J43" s="21" t="s">
        <v>85</v>
      </c>
      <c r="K43" s="119"/>
      <c r="L43" s="26"/>
    </row>
    <row r="44" spans="1:12" ht="12.75">
      <c r="A44" s="265"/>
      <c r="B44" s="17" t="s">
        <v>34</v>
      </c>
      <c r="C44" s="158" t="s">
        <v>246</v>
      </c>
      <c r="D44" s="120"/>
      <c r="E44" s="15"/>
      <c r="F44" s="160"/>
      <c r="G44" s="68"/>
      <c r="H44" s="154"/>
      <c r="I44" s="41"/>
      <c r="J44" s="59"/>
      <c r="K44" s="119"/>
      <c r="L44" s="26"/>
    </row>
    <row r="45" spans="1:12" ht="12.75">
      <c r="A45" s="265"/>
      <c r="B45" s="17" t="s">
        <v>43</v>
      </c>
      <c r="C45" s="29" t="s">
        <v>346</v>
      </c>
      <c r="D45" s="120"/>
      <c r="E45" s="61"/>
      <c r="F45" s="160"/>
      <c r="G45" s="68"/>
      <c r="H45" s="154"/>
      <c r="I45" s="41"/>
      <c r="J45" s="21" t="s">
        <v>264</v>
      </c>
      <c r="K45" s="119"/>
      <c r="L45" s="26"/>
    </row>
    <row r="46" spans="1:12" ht="12.75">
      <c r="A46" s="265"/>
      <c r="B46" s="38"/>
      <c r="C46" s="38"/>
      <c r="D46" s="38"/>
      <c r="E46" s="38"/>
      <c r="F46" s="36"/>
      <c r="G46" s="38"/>
      <c r="H46" s="38"/>
      <c r="I46" s="35"/>
      <c r="J46" s="39"/>
      <c r="K46" s="39"/>
      <c r="L46" s="38"/>
    </row>
    <row r="47" spans="1:12" ht="28.5">
      <c r="A47" s="267" t="s">
        <v>217</v>
      </c>
      <c r="B47" s="17" t="s">
        <v>51</v>
      </c>
      <c r="C47" s="65" t="s">
        <v>468</v>
      </c>
      <c r="D47" s="120"/>
      <c r="E47" s="131" t="s">
        <v>469</v>
      </c>
      <c r="F47" s="160"/>
      <c r="G47" s="68"/>
      <c r="H47" s="154"/>
      <c r="I47" s="41"/>
      <c r="J47" s="59"/>
      <c r="K47" s="119"/>
      <c r="L47" s="26"/>
    </row>
    <row r="48" spans="1:12" ht="14.25">
      <c r="A48" s="265"/>
      <c r="B48" s="17" t="s">
        <v>58</v>
      </c>
      <c r="C48" s="110" t="s">
        <v>12</v>
      </c>
      <c r="D48" s="120"/>
      <c r="E48" s="133" t="s">
        <v>470</v>
      </c>
      <c r="F48" s="160"/>
      <c r="G48" s="68"/>
      <c r="H48" s="154"/>
      <c r="I48" s="41"/>
      <c r="J48" s="21" t="s">
        <v>246</v>
      </c>
      <c r="K48" s="119"/>
      <c r="L48" s="26"/>
    </row>
    <row r="49" spans="1:12" ht="12.75">
      <c r="A49" s="265"/>
      <c r="B49" s="17" t="s">
        <v>73</v>
      </c>
      <c r="C49" s="158" t="s">
        <v>246</v>
      </c>
      <c r="D49" s="120"/>
      <c r="E49" s="15"/>
      <c r="F49" s="160"/>
      <c r="G49" s="68"/>
      <c r="H49" s="154"/>
      <c r="I49" s="41"/>
      <c r="J49" s="59"/>
      <c r="K49" s="119"/>
      <c r="L49" s="26"/>
    </row>
    <row r="50" spans="1:12" ht="12.75">
      <c r="A50" s="265"/>
      <c r="B50" s="17" t="s">
        <v>75</v>
      </c>
      <c r="C50" s="29" t="s">
        <v>351</v>
      </c>
      <c r="D50" s="120"/>
      <c r="E50" s="15"/>
      <c r="F50" s="160"/>
      <c r="G50" s="68"/>
      <c r="H50" s="154"/>
      <c r="I50" s="41"/>
      <c r="J50" s="21" t="s">
        <v>12</v>
      </c>
      <c r="K50" s="119"/>
      <c r="L50" s="26"/>
    </row>
    <row r="51" spans="1:12" ht="12.75">
      <c r="A51" s="266"/>
      <c r="B51" s="38"/>
      <c r="C51" s="38"/>
      <c r="D51" s="38"/>
      <c r="E51" s="38"/>
      <c r="F51" s="36"/>
      <c r="G51" s="38"/>
      <c r="H51" s="38"/>
      <c r="I51" s="35"/>
      <c r="J51" s="39"/>
      <c r="K51" s="39"/>
      <c r="L51" s="38"/>
    </row>
    <row r="52" spans="1:12" ht="12.75">
      <c r="A52" s="267" t="s">
        <v>229</v>
      </c>
      <c r="B52" s="17" t="s">
        <v>62</v>
      </c>
      <c r="C52" s="158" t="s">
        <v>246</v>
      </c>
      <c r="D52" s="120"/>
      <c r="E52" s="61"/>
      <c r="F52" s="160"/>
      <c r="G52" s="68"/>
      <c r="H52" s="154"/>
      <c r="I52" s="41"/>
      <c r="J52" s="59"/>
      <c r="K52" s="119"/>
      <c r="L52" s="26"/>
    </row>
    <row r="53" spans="1:12" ht="12.75">
      <c r="A53" s="265"/>
      <c r="B53" s="17" t="s">
        <v>67</v>
      </c>
      <c r="C53" s="161" t="s">
        <v>373</v>
      </c>
      <c r="D53" s="120"/>
      <c r="E53" s="15"/>
      <c r="F53" s="160"/>
      <c r="G53" s="68"/>
      <c r="H53" s="154"/>
      <c r="I53" s="41"/>
      <c r="J53" s="21" t="s">
        <v>12</v>
      </c>
      <c r="K53" s="119"/>
      <c r="L53" s="26"/>
    </row>
    <row r="54" spans="1:12" ht="12.75">
      <c r="A54" s="265"/>
      <c r="B54" s="17" t="s">
        <v>70</v>
      </c>
      <c r="C54" s="110" t="s">
        <v>12</v>
      </c>
      <c r="D54" s="120"/>
      <c r="E54" s="61"/>
      <c r="F54" s="160"/>
      <c r="G54" s="68"/>
      <c r="H54" s="154"/>
      <c r="I54" s="41"/>
      <c r="J54" s="59"/>
      <c r="K54" s="119"/>
      <c r="L54" s="26"/>
    </row>
    <row r="55" spans="1:12" ht="28.5">
      <c r="A55" s="265"/>
      <c r="B55" s="17" t="s">
        <v>84</v>
      </c>
      <c r="C55" s="29" t="s">
        <v>472</v>
      </c>
      <c r="D55" s="120"/>
      <c r="E55" s="133" t="s">
        <v>473</v>
      </c>
      <c r="F55" s="160"/>
      <c r="G55" s="68"/>
      <c r="H55" s="154"/>
      <c r="I55" s="41"/>
      <c r="J55" s="21" t="s">
        <v>336</v>
      </c>
      <c r="K55" s="119"/>
      <c r="L55" s="26"/>
    </row>
    <row r="56" spans="1:12" ht="12.75">
      <c r="A56" s="265"/>
      <c r="B56" s="17" t="s">
        <v>194</v>
      </c>
      <c r="C56" s="110" t="s">
        <v>12</v>
      </c>
      <c r="D56" s="120"/>
      <c r="E56" s="15"/>
      <c r="F56" s="160"/>
      <c r="G56" s="68"/>
      <c r="H56" s="154"/>
      <c r="I56" s="41"/>
      <c r="J56" s="59"/>
      <c r="K56" s="119"/>
      <c r="L56" s="26"/>
    </row>
    <row r="57" spans="1:12" ht="12.75">
      <c r="A57" s="266"/>
      <c r="B57" s="38"/>
      <c r="C57" s="38"/>
      <c r="D57" s="38"/>
      <c r="E57" s="38"/>
      <c r="F57" s="36"/>
      <c r="G57" s="38"/>
      <c r="H57" s="38"/>
      <c r="I57" s="35"/>
      <c r="J57" s="39"/>
      <c r="K57" s="39"/>
      <c r="L57" s="38"/>
    </row>
    <row r="58" spans="1:12" ht="12.75">
      <c r="A58" s="267" t="s">
        <v>233</v>
      </c>
      <c r="B58" s="17" t="s">
        <v>11</v>
      </c>
      <c r="C58" s="158" t="s">
        <v>246</v>
      </c>
      <c r="D58" s="120"/>
      <c r="E58" s="61"/>
      <c r="F58" s="160"/>
      <c r="G58" s="68"/>
      <c r="H58" s="154"/>
      <c r="I58" s="41"/>
      <c r="J58" s="59"/>
      <c r="K58" s="119"/>
      <c r="L58" s="26"/>
    </row>
    <row r="59" spans="1:12" ht="12.75">
      <c r="A59" s="265"/>
      <c r="B59" s="17" t="s">
        <v>25</v>
      </c>
      <c r="C59" s="110" t="s">
        <v>12</v>
      </c>
      <c r="D59" s="120"/>
      <c r="E59" s="15"/>
      <c r="F59" s="160"/>
      <c r="G59" s="68"/>
      <c r="H59" s="154"/>
      <c r="I59" s="41"/>
      <c r="J59" s="21" t="s">
        <v>246</v>
      </c>
      <c r="K59" s="119"/>
      <c r="L59" s="26"/>
    </row>
    <row r="60" spans="1:12" ht="28.5">
      <c r="A60" s="265"/>
      <c r="B60" s="17" t="s">
        <v>39</v>
      </c>
      <c r="C60" s="158" t="s">
        <v>246</v>
      </c>
      <c r="D60" s="120"/>
      <c r="E60" s="133" t="s">
        <v>479</v>
      </c>
      <c r="F60" s="160"/>
      <c r="G60" s="68"/>
      <c r="H60" s="154"/>
      <c r="I60" s="41"/>
      <c r="J60" s="59"/>
      <c r="K60" s="119"/>
      <c r="L60" s="127" t="s">
        <v>481</v>
      </c>
    </row>
    <row r="61" spans="1:12" ht="42.75">
      <c r="A61" s="265"/>
      <c r="B61" s="17" t="s">
        <v>46</v>
      </c>
      <c r="C61" s="110" t="s">
        <v>12</v>
      </c>
      <c r="D61" s="120"/>
      <c r="E61" s="133" t="s">
        <v>482</v>
      </c>
      <c r="F61" s="160"/>
      <c r="G61" s="68"/>
      <c r="H61" s="154"/>
      <c r="I61" s="41"/>
      <c r="J61" s="21" t="s">
        <v>264</v>
      </c>
      <c r="K61" s="119"/>
      <c r="L61" s="26"/>
    </row>
    <row r="62" spans="1:12" ht="12.75">
      <c r="A62" s="265"/>
      <c r="B62" s="38"/>
      <c r="C62" s="38"/>
      <c r="D62" s="38"/>
      <c r="E62" s="38"/>
      <c r="F62" s="36"/>
      <c r="G62" s="38"/>
      <c r="H62" s="38"/>
      <c r="I62" s="35"/>
      <c r="J62" s="39"/>
      <c r="K62" s="39"/>
      <c r="L62" s="38"/>
    </row>
    <row r="63" spans="1:12" ht="12.75">
      <c r="A63" s="267" t="s">
        <v>237</v>
      </c>
      <c r="B63" s="17" t="s">
        <v>51</v>
      </c>
      <c r="C63" s="161" t="s">
        <v>406</v>
      </c>
      <c r="D63" s="120"/>
      <c r="E63" s="15"/>
      <c r="F63" s="160"/>
      <c r="G63" s="68"/>
      <c r="H63" s="154"/>
      <c r="I63" s="41"/>
      <c r="J63" s="59"/>
      <c r="K63" s="119"/>
      <c r="L63" s="26"/>
    </row>
    <row r="64" spans="1:12" ht="28.5">
      <c r="A64" s="265"/>
      <c r="B64" s="17" t="s">
        <v>58</v>
      </c>
      <c r="C64" s="29" t="s">
        <v>483</v>
      </c>
      <c r="D64" s="120"/>
      <c r="E64" s="133" t="s">
        <v>484</v>
      </c>
      <c r="F64" s="160"/>
      <c r="G64" s="68"/>
      <c r="H64" s="154"/>
      <c r="I64" s="41"/>
      <c r="J64" s="21" t="s">
        <v>85</v>
      </c>
      <c r="K64" s="119"/>
      <c r="L64" s="127" t="s">
        <v>485</v>
      </c>
    </row>
    <row r="65" spans="1:12" ht="12.75">
      <c r="A65" s="265"/>
      <c r="B65" s="17" t="s">
        <v>73</v>
      </c>
      <c r="C65" s="29" t="s">
        <v>178</v>
      </c>
      <c r="D65" s="120"/>
      <c r="E65" s="30" t="s">
        <v>486</v>
      </c>
      <c r="F65" s="160"/>
      <c r="G65" s="68"/>
      <c r="H65" s="154"/>
      <c r="I65" s="41"/>
      <c r="J65" s="21" t="s">
        <v>264</v>
      </c>
      <c r="K65" s="119"/>
      <c r="L65" s="26"/>
    </row>
    <row r="66" spans="1:12" ht="12.75">
      <c r="A66" s="266"/>
      <c r="B66" s="17" t="s">
        <v>75</v>
      </c>
      <c r="C66" s="110" t="s">
        <v>12</v>
      </c>
      <c r="D66" s="120"/>
      <c r="E66" s="61"/>
      <c r="F66" s="160"/>
      <c r="G66" s="68"/>
      <c r="H66" s="154"/>
      <c r="I66" s="41"/>
      <c r="J66" s="59"/>
      <c r="K66" s="119"/>
      <c r="L66" s="26"/>
    </row>
    <row r="67" spans="1:12" ht="12.75">
      <c r="A67" s="155"/>
      <c r="B67" s="114"/>
      <c r="C67" s="114"/>
      <c r="D67" s="114"/>
      <c r="E67" s="114"/>
      <c r="F67" s="172"/>
      <c r="G67" s="114"/>
      <c r="H67" s="114"/>
      <c r="I67" s="115"/>
      <c r="J67" s="116"/>
      <c r="K67" s="116"/>
      <c r="L67" s="114"/>
    </row>
    <row r="68" spans="1:12" ht="12.75">
      <c r="B68" s="156"/>
      <c r="C68" s="156"/>
      <c r="D68" s="156"/>
      <c r="E68" s="157"/>
      <c r="F68" s="156"/>
      <c r="G68" s="156"/>
      <c r="H68" s="156"/>
      <c r="I68" s="156"/>
      <c r="J68" s="156"/>
      <c r="K68" s="156"/>
      <c r="L68" s="156"/>
    </row>
    <row r="69" spans="1:12" ht="12.75">
      <c r="E69" s="159"/>
    </row>
    <row r="70" spans="1:12" ht="12.75">
      <c r="E70" s="159"/>
    </row>
    <row r="71" spans="1:12" ht="12.75">
      <c r="E71" s="159"/>
    </row>
    <row r="72" spans="1:12" ht="12.75">
      <c r="E72" s="159"/>
    </row>
    <row r="73" spans="1:12" ht="12.75">
      <c r="E73" s="159"/>
    </row>
    <row r="74" spans="1:12" ht="12.75">
      <c r="E74" s="159"/>
    </row>
    <row r="75" spans="1:12" ht="12.75">
      <c r="E75" s="159"/>
    </row>
    <row r="76" spans="1:12" ht="12.75">
      <c r="E76" s="159"/>
    </row>
    <row r="77" spans="1:12" ht="12.75">
      <c r="E77" s="159"/>
    </row>
    <row r="78" spans="1:12" ht="12.75">
      <c r="E78" s="159"/>
    </row>
    <row r="79" spans="1:12" ht="12.75">
      <c r="E79" s="159"/>
    </row>
    <row r="80" spans="1:12" ht="12.75">
      <c r="E80" s="159"/>
    </row>
    <row r="81" spans="5:5" ht="12.75">
      <c r="E81" s="159"/>
    </row>
    <row r="82" spans="5:5" ht="12.75">
      <c r="E82" s="159"/>
    </row>
    <row r="83" spans="5:5" ht="12.75">
      <c r="E83" s="159"/>
    </row>
    <row r="84" spans="5:5" ht="12.75">
      <c r="E84" s="159"/>
    </row>
    <row r="85" spans="5:5" ht="12.75">
      <c r="E85" s="159"/>
    </row>
    <row r="86" spans="5:5" ht="12.75">
      <c r="E86" s="159"/>
    </row>
    <row r="87" spans="5:5" ht="12.75">
      <c r="E87" s="159"/>
    </row>
    <row r="88" spans="5:5" ht="12.75">
      <c r="E88" s="159"/>
    </row>
    <row r="89" spans="5:5" ht="12.75">
      <c r="E89" s="159"/>
    </row>
    <row r="90" spans="5:5" ht="12.75">
      <c r="E90" s="159"/>
    </row>
    <row r="91" spans="5:5" ht="12.75">
      <c r="E91" s="159"/>
    </row>
    <row r="92" spans="5:5" ht="12.75">
      <c r="E92" s="159"/>
    </row>
    <row r="93" spans="5:5" ht="12.75">
      <c r="E93" s="159"/>
    </row>
    <row r="94" spans="5:5" ht="12.75">
      <c r="E94" s="159"/>
    </row>
    <row r="95" spans="5:5" ht="12.75">
      <c r="E95" s="159"/>
    </row>
    <row r="96" spans="5:5" ht="12.75">
      <c r="E96" s="159"/>
    </row>
    <row r="97" spans="5:5" ht="12.75">
      <c r="E97" s="159"/>
    </row>
    <row r="98" spans="5:5" ht="12.75">
      <c r="E98" s="159"/>
    </row>
    <row r="99" spans="5:5" ht="12.75">
      <c r="E99" s="159"/>
    </row>
  </sheetData>
  <mergeCells count="14">
    <mergeCell ref="A58:A62"/>
    <mergeCell ref="A63:A66"/>
    <mergeCell ref="A2:B2"/>
    <mergeCell ref="A3:A8"/>
    <mergeCell ref="A9:A13"/>
    <mergeCell ref="A14:A18"/>
    <mergeCell ref="A19:A23"/>
    <mergeCell ref="A24:A29"/>
    <mergeCell ref="A35:H35"/>
    <mergeCell ref="A30:A33"/>
    <mergeCell ref="A36:A41"/>
    <mergeCell ref="A42:A46"/>
    <mergeCell ref="A47:A51"/>
    <mergeCell ref="A52:A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O80"/>
  <sheetViews>
    <sheetView workbookViewId="0"/>
  </sheetViews>
  <sheetFormatPr defaultColWidth="17.28515625" defaultRowHeight="15.75" customHeight="1"/>
  <cols>
    <col min="1" max="2" width="6.7109375" customWidth="1"/>
    <col min="3" max="3" width="14.140625" customWidth="1"/>
    <col min="4" max="5" width="9.140625" customWidth="1"/>
    <col min="6" max="6" width="10" customWidth="1"/>
    <col min="7" max="7" width="9.28515625" customWidth="1"/>
    <col min="8" max="8" width="13.7109375" customWidth="1"/>
    <col min="9" max="9" width="10.42578125" customWidth="1"/>
    <col min="10" max="10" width="11.5703125" customWidth="1"/>
    <col min="11" max="11" width="21.28515625" customWidth="1"/>
    <col min="12" max="12" width="17.140625" customWidth="1"/>
    <col min="13" max="13" width="13.7109375" customWidth="1"/>
    <col min="14" max="14" width="25.7109375" customWidth="1"/>
    <col min="15" max="15" width="32" customWidth="1"/>
  </cols>
  <sheetData>
    <row r="1" spans="1:15" ht="15" customHeight="1">
      <c r="A1" s="271" t="s">
        <v>311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134"/>
      <c r="O1" s="135"/>
    </row>
    <row r="2" spans="1:15" ht="1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134"/>
      <c r="O2" s="135"/>
    </row>
    <row r="3" spans="1:15" ht="1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30"/>
      <c r="M3" s="130"/>
      <c r="N3" s="130"/>
      <c r="O3" s="126"/>
    </row>
    <row r="4" spans="1:15" ht="15" customHeight="1">
      <c r="A4" s="272" t="s">
        <v>323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62"/>
    </row>
    <row r="5" spans="1:15" ht="15" customHeight="1">
      <c r="A5" s="274"/>
      <c r="B5" s="262"/>
      <c r="C5" s="137" t="s">
        <v>0</v>
      </c>
      <c r="D5" s="138" t="s">
        <v>1</v>
      </c>
      <c r="E5" s="138" t="s">
        <v>326</v>
      </c>
      <c r="F5" s="138" t="s">
        <v>327</v>
      </c>
      <c r="G5" s="138" t="s">
        <v>328</v>
      </c>
      <c r="H5" s="139" t="s">
        <v>329</v>
      </c>
      <c r="I5" s="139" t="s">
        <v>330</v>
      </c>
      <c r="J5" s="138" t="s">
        <v>331</v>
      </c>
      <c r="K5" s="140" t="s">
        <v>325</v>
      </c>
      <c r="L5" s="141" t="s">
        <v>332</v>
      </c>
      <c r="M5" s="142" t="s">
        <v>8</v>
      </c>
      <c r="N5" s="143" t="s">
        <v>333</v>
      </c>
    </row>
    <row r="6" spans="1:15" ht="15" customHeight="1">
      <c r="A6" s="263" t="s">
        <v>334</v>
      </c>
      <c r="B6" s="144" t="s">
        <v>51</v>
      </c>
      <c r="C6" s="145" t="s">
        <v>12</v>
      </c>
      <c r="D6" s="13"/>
      <c r="E6" s="28"/>
      <c r="F6" s="28"/>
      <c r="G6" s="120"/>
      <c r="H6" s="68"/>
      <c r="I6" s="68"/>
      <c r="J6" s="28"/>
      <c r="K6" s="19"/>
      <c r="L6" s="148"/>
      <c r="M6" s="25"/>
      <c r="N6" s="26"/>
    </row>
    <row r="7" spans="1:15" ht="15" customHeight="1">
      <c r="A7" s="259"/>
      <c r="B7" s="144" t="s">
        <v>58</v>
      </c>
      <c r="C7" s="110" t="s">
        <v>346</v>
      </c>
      <c r="D7" s="28"/>
      <c r="E7" s="28"/>
      <c r="F7" s="28"/>
      <c r="G7" s="120"/>
      <c r="H7" s="68"/>
      <c r="I7" s="68"/>
      <c r="J7" s="28"/>
      <c r="K7" s="33" t="s">
        <v>347</v>
      </c>
      <c r="L7" s="21" t="s">
        <v>348</v>
      </c>
      <c r="M7" s="31"/>
      <c r="N7" s="57" t="s">
        <v>349</v>
      </c>
    </row>
    <row r="8" spans="1:15" ht="15" customHeight="1">
      <c r="A8" s="259"/>
      <c r="B8" s="144" t="s">
        <v>350</v>
      </c>
      <c r="C8" s="150" t="s">
        <v>351</v>
      </c>
      <c r="D8" s="28"/>
      <c r="E8" s="28"/>
      <c r="F8" s="28"/>
      <c r="G8" s="120"/>
      <c r="H8" s="68"/>
      <c r="I8" s="68"/>
      <c r="J8" s="28"/>
      <c r="K8" s="19"/>
      <c r="L8" s="59"/>
      <c r="M8" s="31"/>
      <c r="N8" s="26"/>
      <c r="O8" s="152"/>
    </row>
    <row r="9" spans="1:15" ht="15" customHeight="1">
      <c r="A9" s="260"/>
      <c r="B9" s="144" t="s">
        <v>75</v>
      </c>
      <c r="C9" s="158" t="s">
        <v>246</v>
      </c>
      <c r="D9" s="13"/>
      <c r="E9" s="28"/>
      <c r="F9" s="28"/>
      <c r="G9" s="120"/>
      <c r="H9" s="68"/>
      <c r="I9" s="68"/>
      <c r="J9" s="28"/>
      <c r="K9" s="19"/>
      <c r="L9" s="21" t="s">
        <v>367</v>
      </c>
      <c r="M9" s="31"/>
      <c r="N9" s="57" t="s">
        <v>368</v>
      </c>
      <c r="O9" s="152"/>
    </row>
    <row r="10" spans="1:15" ht="15" customHeight="1">
      <c r="A10" s="263" t="s">
        <v>369</v>
      </c>
      <c r="B10" s="144" t="s">
        <v>104</v>
      </c>
      <c r="C10" s="150" t="s">
        <v>351</v>
      </c>
      <c r="D10" s="28"/>
      <c r="E10" s="28"/>
      <c r="F10" s="28"/>
      <c r="G10" s="160"/>
      <c r="H10" s="68"/>
      <c r="I10" s="68"/>
      <c r="J10" s="13"/>
      <c r="K10" s="33" t="s">
        <v>372</v>
      </c>
      <c r="L10" s="59"/>
      <c r="M10" s="31"/>
      <c r="N10" s="26"/>
      <c r="O10" s="152"/>
    </row>
    <row r="11" spans="1:15" ht="15" customHeight="1">
      <c r="A11" s="259"/>
      <c r="B11" s="144" t="s">
        <v>117</v>
      </c>
      <c r="C11" s="161" t="s">
        <v>373</v>
      </c>
      <c r="D11" s="42"/>
      <c r="E11" s="42"/>
      <c r="F11" s="28"/>
      <c r="G11" s="162" t="s">
        <v>376</v>
      </c>
      <c r="H11" s="68"/>
      <c r="I11" s="68"/>
      <c r="J11" s="28"/>
      <c r="K11" s="33" t="s">
        <v>378</v>
      </c>
      <c r="L11" s="164" t="s">
        <v>379</v>
      </c>
      <c r="M11" s="31"/>
      <c r="N11" s="57" t="s">
        <v>381</v>
      </c>
      <c r="O11" s="152"/>
    </row>
    <row r="12" spans="1:15" ht="15" customHeight="1">
      <c r="A12" s="259"/>
      <c r="B12" s="144" t="s">
        <v>125</v>
      </c>
      <c r="C12" s="145" t="s">
        <v>12</v>
      </c>
      <c r="D12" s="13"/>
      <c r="E12" s="165"/>
      <c r="F12" s="28"/>
      <c r="G12" s="120"/>
      <c r="H12" s="68"/>
      <c r="I12" s="167"/>
      <c r="J12" s="28"/>
      <c r="K12" s="19"/>
      <c r="L12" s="21" t="s">
        <v>385</v>
      </c>
      <c r="M12" s="31"/>
      <c r="N12" s="57" t="s">
        <v>386</v>
      </c>
      <c r="O12" s="152"/>
    </row>
    <row r="13" spans="1:15" ht="15" customHeight="1">
      <c r="A13" s="260"/>
      <c r="B13" s="144" t="s">
        <v>130</v>
      </c>
      <c r="C13" s="158" t="s">
        <v>246</v>
      </c>
      <c r="D13" s="28"/>
      <c r="E13" s="28"/>
      <c r="F13" s="28"/>
      <c r="G13" s="120"/>
      <c r="H13" s="68"/>
      <c r="I13" s="68"/>
      <c r="J13" s="28"/>
      <c r="K13" s="19"/>
      <c r="L13" s="21" t="s">
        <v>388</v>
      </c>
      <c r="M13" s="31"/>
      <c r="N13" s="57" t="s">
        <v>389</v>
      </c>
      <c r="O13" s="152"/>
    </row>
    <row r="14" spans="1:15" ht="15" customHeight="1">
      <c r="A14" s="263" t="s">
        <v>390</v>
      </c>
      <c r="B14" s="144" t="s">
        <v>104</v>
      </c>
      <c r="C14" s="145" t="s">
        <v>12</v>
      </c>
      <c r="D14" s="13"/>
      <c r="E14" s="28"/>
      <c r="F14" s="28"/>
      <c r="G14" s="120"/>
      <c r="H14" s="68"/>
      <c r="I14" s="68"/>
      <c r="J14" s="28"/>
      <c r="K14" s="19"/>
      <c r="L14" s="59"/>
      <c r="M14" s="31"/>
      <c r="N14" s="26"/>
      <c r="O14" s="152"/>
    </row>
    <row r="15" spans="1:15" ht="15" customHeight="1">
      <c r="A15" s="259"/>
      <c r="B15" s="144" t="s">
        <v>117</v>
      </c>
      <c r="C15" s="158" t="s">
        <v>246</v>
      </c>
      <c r="D15" s="168" t="s">
        <v>393</v>
      </c>
      <c r="E15" s="28"/>
      <c r="F15" s="28"/>
      <c r="G15" s="120"/>
      <c r="H15" s="68"/>
      <c r="I15" s="68"/>
      <c r="J15" s="28"/>
      <c r="K15" s="33" t="s">
        <v>395</v>
      </c>
      <c r="L15" s="59"/>
      <c r="M15" s="31"/>
      <c r="N15" s="57" t="s">
        <v>396</v>
      </c>
      <c r="O15" s="152"/>
    </row>
    <row r="16" spans="1:15" ht="15" customHeight="1">
      <c r="A16" s="259"/>
      <c r="B16" s="144" t="s">
        <v>125</v>
      </c>
      <c r="C16" s="29" t="s">
        <v>397</v>
      </c>
      <c r="D16" s="13"/>
      <c r="E16" s="28"/>
      <c r="F16" s="28"/>
      <c r="G16" s="120"/>
      <c r="H16" s="68"/>
      <c r="I16" s="68"/>
      <c r="J16" s="28"/>
      <c r="K16" s="19"/>
      <c r="L16" s="21" t="s">
        <v>398</v>
      </c>
      <c r="M16" s="31"/>
      <c r="N16" s="57" t="s">
        <v>399</v>
      </c>
      <c r="O16" s="152"/>
    </row>
    <row r="17" spans="1:15" ht="15" customHeight="1">
      <c r="A17" s="259"/>
      <c r="B17" s="144" t="s">
        <v>130</v>
      </c>
      <c r="C17" s="145" t="s">
        <v>12</v>
      </c>
      <c r="D17" s="13"/>
      <c r="E17" s="171"/>
      <c r="F17" s="28"/>
      <c r="G17" s="120"/>
      <c r="H17" s="68"/>
      <c r="I17" s="68"/>
      <c r="J17" s="28"/>
      <c r="K17" s="19"/>
      <c r="L17" s="59"/>
      <c r="M17" s="31"/>
      <c r="N17" s="26"/>
      <c r="O17" s="152"/>
    </row>
    <row r="18" spans="1:15" ht="15" customHeight="1">
      <c r="A18" s="260"/>
      <c r="B18" s="144" t="s">
        <v>134</v>
      </c>
      <c r="C18" s="161" t="s">
        <v>406</v>
      </c>
      <c r="D18" s="13"/>
      <c r="E18" s="173"/>
      <c r="F18" s="173"/>
      <c r="G18" s="160"/>
      <c r="H18" s="68"/>
      <c r="I18" s="68"/>
      <c r="J18" s="13"/>
      <c r="K18" s="19"/>
      <c r="L18" s="21" t="s">
        <v>412</v>
      </c>
      <c r="M18" s="31"/>
      <c r="N18" s="57" t="s">
        <v>413</v>
      </c>
      <c r="O18" s="152"/>
    </row>
    <row r="19" spans="1:15" ht="15" customHeight="1">
      <c r="A19" s="263" t="s">
        <v>414</v>
      </c>
      <c r="B19" s="144" t="s">
        <v>16</v>
      </c>
      <c r="C19" s="150" t="s">
        <v>351</v>
      </c>
      <c r="D19" s="13"/>
      <c r="E19" s="28"/>
      <c r="F19" s="28"/>
      <c r="G19" s="120"/>
      <c r="H19" s="68"/>
      <c r="I19" s="68"/>
      <c r="J19" s="28"/>
      <c r="K19" s="19"/>
      <c r="L19" s="59"/>
      <c r="M19" s="31"/>
      <c r="N19" s="57" t="s">
        <v>415</v>
      </c>
      <c r="O19" s="152"/>
    </row>
    <row r="20" spans="1:15" ht="15" customHeight="1">
      <c r="A20" s="259"/>
      <c r="B20" s="144" t="s">
        <v>23</v>
      </c>
      <c r="C20" s="65" t="s">
        <v>416</v>
      </c>
      <c r="D20" s="175" t="s">
        <v>417</v>
      </c>
      <c r="E20" s="28"/>
      <c r="F20" s="28"/>
      <c r="G20" s="162" t="s">
        <v>420</v>
      </c>
      <c r="H20" s="68"/>
      <c r="I20" s="68"/>
      <c r="J20" s="28"/>
      <c r="K20" s="33" t="s">
        <v>421</v>
      </c>
      <c r="L20" s="21" t="s">
        <v>422</v>
      </c>
      <c r="M20" s="31"/>
      <c r="N20" s="176" t="s">
        <v>423</v>
      </c>
      <c r="O20" s="152"/>
    </row>
    <row r="21" spans="1:15" ht="15" customHeight="1">
      <c r="A21" s="259"/>
      <c r="B21" s="144" t="s">
        <v>35</v>
      </c>
      <c r="C21" s="145" t="s">
        <v>12</v>
      </c>
      <c r="D21" s="28"/>
      <c r="E21" s="28"/>
      <c r="F21" s="28"/>
      <c r="G21" s="160"/>
      <c r="H21" s="68"/>
      <c r="I21" s="68"/>
      <c r="J21" s="13"/>
      <c r="K21" s="41"/>
      <c r="L21" s="59"/>
      <c r="M21" s="31"/>
      <c r="N21" s="57" t="s">
        <v>425</v>
      </c>
      <c r="O21" s="152"/>
    </row>
    <row r="22" spans="1:15" ht="15" customHeight="1">
      <c r="A22" s="260"/>
      <c r="B22" s="144" t="s">
        <v>42</v>
      </c>
      <c r="C22" s="145" t="s">
        <v>426</v>
      </c>
      <c r="D22" s="13"/>
      <c r="E22" s="28"/>
      <c r="F22" s="28"/>
      <c r="G22" s="120"/>
      <c r="H22" s="68"/>
      <c r="I22" s="167"/>
      <c r="J22" s="28"/>
      <c r="K22" s="19"/>
      <c r="L22" s="21" t="s">
        <v>427</v>
      </c>
      <c r="M22" s="31"/>
      <c r="N22" s="26"/>
      <c r="O22" s="152"/>
    </row>
    <row r="23" spans="1:15" ht="15" customHeight="1">
      <c r="A23" s="263" t="s">
        <v>428</v>
      </c>
      <c r="B23" s="144" t="s">
        <v>52</v>
      </c>
      <c r="C23" s="158" t="s">
        <v>246</v>
      </c>
      <c r="D23" s="13"/>
      <c r="E23" s="178"/>
      <c r="F23" s="28"/>
      <c r="G23" s="120"/>
      <c r="H23" s="68"/>
      <c r="I23" s="68"/>
      <c r="J23" s="28"/>
      <c r="K23" s="33" t="s">
        <v>430</v>
      </c>
      <c r="L23" s="59"/>
      <c r="M23" s="78"/>
      <c r="N23" s="70"/>
      <c r="O23" s="152"/>
    </row>
    <row r="24" spans="1:15" ht="15" customHeight="1">
      <c r="A24" s="259"/>
      <c r="B24" s="144" t="s">
        <v>60</v>
      </c>
      <c r="C24" s="145" t="s">
        <v>12</v>
      </c>
      <c r="D24" s="13"/>
      <c r="E24" s="28"/>
      <c r="F24" s="28"/>
      <c r="G24" s="120"/>
      <c r="H24" s="68"/>
      <c r="I24" s="68"/>
      <c r="J24" s="28"/>
      <c r="K24" s="19"/>
      <c r="L24" s="21" t="s">
        <v>431</v>
      </c>
      <c r="M24" s="78"/>
      <c r="N24" s="176" t="s">
        <v>432</v>
      </c>
      <c r="O24" s="152"/>
    </row>
    <row r="25" spans="1:15" ht="15" customHeight="1">
      <c r="A25" s="259"/>
      <c r="B25" s="144" t="s">
        <v>79</v>
      </c>
      <c r="C25" s="150" t="s">
        <v>433</v>
      </c>
      <c r="D25" s="168" t="s">
        <v>434</v>
      </c>
      <c r="E25" s="182"/>
      <c r="F25" s="28"/>
      <c r="G25" s="120"/>
      <c r="H25" s="68"/>
      <c r="I25" s="68"/>
      <c r="J25" s="28"/>
      <c r="K25" s="19"/>
      <c r="L25" s="185"/>
      <c r="M25" s="31"/>
      <c r="N25" s="176" t="s">
        <v>441</v>
      </c>
      <c r="O25" s="152"/>
    </row>
    <row r="26" spans="1:15" ht="15" customHeight="1">
      <c r="A26" s="259"/>
      <c r="B26" s="144" t="s">
        <v>89</v>
      </c>
      <c r="C26" s="145" t="s">
        <v>12</v>
      </c>
      <c r="D26" s="13"/>
      <c r="E26" s="28"/>
      <c r="F26" s="28"/>
      <c r="G26" s="120"/>
      <c r="H26" s="68"/>
      <c r="I26" s="68"/>
      <c r="J26" s="13"/>
      <c r="K26" s="19"/>
      <c r="L26" s="21" t="s">
        <v>444</v>
      </c>
      <c r="M26" s="31"/>
      <c r="N26" s="57" t="s">
        <v>445</v>
      </c>
      <c r="O26" s="152"/>
    </row>
    <row r="27" spans="1:15" ht="15" customHeight="1">
      <c r="A27" s="259"/>
      <c r="B27" s="144" t="s">
        <v>113</v>
      </c>
      <c r="C27" s="158" t="s">
        <v>246</v>
      </c>
      <c r="D27" s="28"/>
      <c r="E27" s="28"/>
      <c r="F27" s="28"/>
      <c r="G27" s="120"/>
      <c r="H27" s="68"/>
      <c r="I27" s="68"/>
      <c r="J27" s="28"/>
      <c r="K27" s="19"/>
      <c r="L27" s="59"/>
      <c r="M27" s="31"/>
      <c r="N27" s="26"/>
      <c r="O27" s="152"/>
    </row>
    <row r="28" spans="1:15" ht="15" customHeight="1">
      <c r="A28" s="263" t="s">
        <v>448</v>
      </c>
      <c r="B28" s="144" t="s">
        <v>15</v>
      </c>
      <c r="C28" s="65" t="s">
        <v>449</v>
      </c>
      <c r="D28" s="28"/>
      <c r="E28" s="171"/>
      <c r="F28" s="28"/>
      <c r="G28" s="120"/>
      <c r="H28" s="68"/>
      <c r="I28" s="68"/>
      <c r="J28" s="28"/>
      <c r="K28" s="19"/>
      <c r="L28" s="21" t="s">
        <v>450</v>
      </c>
      <c r="M28" s="31"/>
      <c r="N28" s="26"/>
      <c r="O28" s="152"/>
    </row>
    <row r="29" spans="1:15" ht="15" customHeight="1">
      <c r="A29" s="259"/>
      <c r="B29" s="144" t="s">
        <v>22</v>
      </c>
      <c r="C29" s="158" t="s">
        <v>246</v>
      </c>
      <c r="D29" s="175" t="s">
        <v>451</v>
      </c>
      <c r="E29" s="168" t="s">
        <v>452</v>
      </c>
      <c r="F29" s="28"/>
      <c r="G29" s="162" t="s">
        <v>453</v>
      </c>
      <c r="H29" s="68"/>
      <c r="I29" s="68"/>
      <c r="J29" s="28"/>
      <c r="K29" s="33" t="s">
        <v>456</v>
      </c>
      <c r="L29" s="21" t="s">
        <v>457</v>
      </c>
      <c r="M29" s="31"/>
      <c r="N29" s="57" t="s">
        <v>458</v>
      </c>
      <c r="O29" s="152"/>
    </row>
    <row r="30" spans="1:15" ht="15" customHeight="1">
      <c r="A30" s="259"/>
      <c r="B30" s="144" t="s">
        <v>34</v>
      </c>
      <c r="C30" s="150" t="s">
        <v>351</v>
      </c>
      <c r="D30" s="13"/>
      <c r="E30" s="171"/>
      <c r="F30" s="28"/>
      <c r="G30" s="120"/>
      <c r="H30" s="68"/>
      <c r="I30" s="68"/>
      <c r="J30" s="28"/>
      <c r="K30" s="33" t="s">
        <v>463</v>
      </c>
      <c r="L30" s="21" t="s">
        <v>464</v>
      </c>
      <c r="M30" s="31"/>
      <c r="N30" s="26"/>
      <c r="O30" s="152"/>
    </row>
    <row r="31" spans="1:15" ht="15" customHeight="1">
      <c r="A31" s="259"/>
      <c r="B31" s="144" t="s">
        <v>43</v>
      </c>
      <c r="C31" s="145" t="s">
        <v>12</v>
      </c>
      <c r="D31" s="13"/>
      <c r="E31" s="28"/>
      <c r="F31" s="28"/>
      <c r="G31" s="120"/>
      <c r="H31" s="68"/>
      <c r="I31" s="68"/>
      <c r="J31" s="28"/>
      <c r="K31" s="19"/>
      <c r="L31" s="21" t="s">
        <v>466</v>
      </c>
      <c r="M31" s="31"/>
      <c r="N31" s="26"/>
      <c r="O31" s="152"/>
    </row>
    <row r="32" spans="1:15" ht="15" customHeight="1">
      <c r="A32" s="260"/>
      <c r="B32" s="187"/>
      <c r="C32" s="189"/>
      <c r="D32" s="28"/>
      <c r="E32" s="28"/>
      <c r="F32" s="28"/>
      <c r="G32" s="160"/>
      <c r="H32" s="68"/>
      <c r="I32" s="68"/>
      <c r="J32" s="160"/>
      <c r="K32" s="41"/>
      <c r="L32" s="59"/>
      <c r="M32" s="119"/>
      <c r="N32" s="26"/>
      <c r="O32" s="152"/>
    </row>
    <row r="33" spans="1:15" ht="15" customHeight="1">
      <c r="A33" s="112"/>
      <c r="B33" s="113"/>
      <c r="C33" s="113"/>
      <c r="D33" s="114"/>
      <c r="E33" s="113"/>
      <c r="F33" s="114"/>
      <c r="G33" s="172"/>
      <c r="H33" s="114"/>
      <c r="I33" s="113"/>
      <c r="J33" s="172"/>
      <c r="K33" s="115"/>
      <c r="L33" s="116"/>
      <c r="M33" s="116"/>
      <c r="N33" s="114"/>
      <c r="O33" s="152"/>
    </row>
    <row r="34" spans="1:15" ht="15" customHeight="1">
      <c r="A34" s="270"/>
      <c r="B34" s="269"/>
      <c r="C34" s="269"/>
      <c r="D34" s="269"/>
      <c r="E34" s="269"/>
      <c r="F34" s="269"/>
      <c r="G34" s="269"/>
      <c r="H34" s="269"/>
      <c r="I34" s="269"/>
      <c r="J34" s="265"/>
      <c r="K34" s="118"/>
      <c r="L34" s="119"/>
      <c r="M34" s="119"/>
      <c r="N34" s="120"/>
      <c r="O34" s="152"/>
    </row>
    <row r="35" spans="1:15" ht="15" customHeight="1">
      <c r="A35" s="191"/>
      <c r="B35" s="192"/>
      <c r="C35" s="193" t="s">
        <v>0</v>
      </c>
      <c r="D35" s="194" t="s">
        <v>1</v>
      </c>
      <c r="E35" s="275" t="s">
        <v>3</v>
      </c>
      <c r="F35" s="262"/>
      <c r="G35" s="196" t="s">
        <v>319</v>
      </c>
      <c r="H35" s="197" t="s">
        <v>320</v>
      </c>
      <c r="I35" s="198" t="s">
        <v>321</v>
      </c>
      <c r="J35" s="196" t="s">
        <v>502</v>
      </c>
      <c r="K35" s="199" t="s">
        <v>325</v>
      </c>
      <c r="L35" s="200" t="s">
        <v>332</v>
      </c>
      <c r="M35" s="201" t="s">
        <v>8</v>
      </c>
      <c r="N35" s="204" t="s">
        <v>9</v>
      </c>
      <c r="O35" s="152"/>
    </row>
    <row r="36" spans="1:15" ht="15" customHeight="1">
      <c r="A36" s="267" t="s">
        <v>505</v>
      </c>
      <c r="B36" s="17" t="s">
        <v>16</v>
      </c>
      <c r="C36" s="85" t="s">
        <v>12</v>
      </c>
      <c r="D36" s="120"/>
      <c r="E36" s="276"/>
      <c r="F36" s="262"/>
      <c r="G36" s="211"/>
      <c r="H36" s="68"/>
      <c r="I36" s="154"/>
      <c r="J36" s="160"/>
      <c r="K36" s="41"/>
      <c r="L36" s="59"/>
      <c r="M36" s="119"/>
      <c r="N36" s="26"/>
      <c r="O36" s="152"/>
    </row>
    <row r="37" spans="1:15" ht="15" customHeight="1">
      <c r="A37" s="265"/>
      <c r="B37" s="17" t="s">
        <v>23</v>
      </c>
      <c r="C37" s="29" t="s">
        <v>516</v>
      </c>
      <c r="D37" s="120"/>
      <c r="E37" s="276" t="s">
        <v>517</v>
      </c>
      <c r="F37" s="262"/>
      <c r="G37" s="160"/>
      <c r="H37" s="68"/>
      <c r="I37" s="154"/>
      <c r="J37" s="160"/>
      <c r="K37" s="41"/>
      <c r="L37" s="59"/>
      <c r="M37" s="119"/>
      <c r="N37" s="26"/>
      <c r="O37" s="152"/>
    </row>
    <row r="38" spans="1:15" ht="15" customHeight="1">
      <c r="A38" s="265"/>
      <c r="B38" s="17" t="s">
        <v>35</v>
      </c>
      <c r="C38" s="29" t="s">
        <v>518</v>
      </c>
      <c r="D38" s="162" t="s">
        <v>519</v>
      </c>
      <c r="E38" s="276" t="s">
        <v>520</v>
      </c>
      <c r="F38" s="262"/>
      <c r="G38" s="211" t="s">
        <v>521</v>
      </c>
      <c r="H38" s="68"/>
      <c r="I38" s="154"/>
      <c r="J38" s="160"/>
      <c r="K38" s="41"/>
      <c r="L38" s="59"/>
      <c r="M38" s="119"/>
      <c r="N38" s="26"/>
    </row>
    <row r="39" spans="1:15" ht="15" customHeight="1">
      <c r="A39" s="265"/>
      <c r="B39" s="17" t="s">
        <v>42</v>
      </c>
      <c r="C39" s="29" t="s">
        <v>522</v>
      </c>
      <c r="D39" s="120"/>
      <c r="E39" s="276"/>
      <c r="F39" s="262"/>
      <c r="G39" s="160"/>
      <c r="H39" s="68"/>
      <c r="I39" s="154"/>
      <c r="J39" s="211" t="s">
        <v>523</v>
      </c>
      <c r="K39" s="41"/>
      <c r="L39" s="59"/>
      <c r="M39" s="119"/>
      <c r="N39" s="57" t="s">
        <v>524</v>
      </c>
      <c r="O39" s="152"/>
    </row>
    <row r="40" spans="1:15" ht="15" customHeight="1">
      <c r="A40" s="266"/>
      <c r="B40" s="203"/>
      <c r="C40" s="203"/>
      <c r="D40" s="203"/>
      <c r="E40" s="203"/>
      <c r="F40" s="203"/>
      <c r="G40" s="206"/>
      <c r="H40" s="203"/>
      <c r="I40" s="203"/>
      <c r="J40" s="206"/>
      <c r="K40" s="214"/>
      <c r="L40" s="207"/>
      <c r="M40" s="207"/>
      <c r="N40" s="203"/>
      <c r="O40" s="152"/>
    </row>
    <row r="41" spans="1:15" ht="15" customHeight="1">
      <c r="A41" s="267" t="s">
        <v>527</v>
      </c>
      <c r="B41" s="17" t="s">
        <v>62</v>
      </c>
      <c r="C41" s="150" t="s">
        <v>351</v>
      </c>
      <c r="D41" s="120"/>
      <c r="E41" s="276" t="s">
        <v>528</v>
      </c>
      <c r="F41" s="262"/>
      <c r="G41" s="211" t="s">
        <v>411</v>
      </c>
      <c r="H41" s="16" t="s">
        <v>532</v>
      </c>
      <c r="I41" s="154"/>
      <c r="J41" s="160"/>
      <c r="K41" s="41"/>
      <c r="L41" s="59"/>
      <c r="M41" s="119"/>
      <c r="N41" s="26"/>
      <c r="O41" s="152"/>
    </row>
    <row r="42" spans="1:15" ht="15" customHeight="1">
      <c r="A42" s="265"/>
      <c r="B42" s="17" t="s">
        <v>67</v>
      </c>
      <c r="C42" s="158" t="s">
        <v>246</v>
      </c>
      <c r="D42" s="162" t="s">
        <v>533</v>
      </c>
      <c r="E42" s="276" t="s">
        <v>534</v>
      </c>
      <c r="F42" s="262"/>
      <c r="G42" s="211" t="s">
        <v>535</v>
      </c>
      <c r="H42" s="68"/>
      <c r="I42" s="154"/>
      <c r="J42" s="160"/>
      <c r="K42" s="149" t="s">
        <v>32</v>
      </c>
      <c r="L42" s="59"/>
      <c r="M42" s="119"/>
      <c r="N42" s="26"/>
      <c r="O42" s="152"/>
    </row>
    <row r="43" spans="1:15" ht="15" customHeight="1">
      <c r="A43" s="265"/>
      <c r="B43" s="17" t="s">
        <v>70</v>
      </c>
      <c r="C43" s="85" t="s">
        <v>12</v>
      </c>
      <c r="D43" s="120"/>
      <c r="E43" s="276" t="s">
        <v>536</v>
      </c>
      <c r="F43" s="262"/>
      <c r="G43" s="211" t="s">
        <v>521</v>
      </c>
      <c r="H43" s="68"/>
      <c r="I43" s="154"/>
      <c r="J43" s="211" t="s">
        <v>537</v>
      </c>
      <c r="K43" s="33" t="s">
        <v>538</v>
      </c>
      <c r="L43" s="59"/>
      <c r="M43" s="119"/>
      <c r="N43" s="26"/>
      <c r="O43" s="152"/>
    </row>
    <row r="44" spans="1:15" ht="15" customHeight="1">
      <c r="A44" s="265"/>
      <c r="B44" s="17" t="s">
        <v>84</v>
      </c>
      <c r="C44" s="161" t="s">
        <v>373</v>
      </c>
      <c r="D44" s="120"/>
      <c r="E44" s="277"/>
      <c r="F44" s="262"/>
      <c r="G44" s="160"/>
      <c r="H44" s="68"/>
      <c r="I44" s="154"/>
      <c r="J44" s="168" t="s">
        <v>550</v>
      </c>
      <c r="K44" s="41"/>
      <c r="L44" s="21" t="s">
        <v>551</v>
      </c>
      <c r="M44" s="119"/>
      <c r="N44" s="26"/>
      <c r="O44" s="152"/>
    </row>
    <row r="45" spans="1:15" ht="15" customHeight="1">
      <c r="A45" s="265"/>
      <c r="B45" s="17" t="s">
        <v>194</v>
      </c>
      <c r="C45" s="85" t="s">
        <v>12</v>
      </c>
      <c r="D45" s="120"/>
      <c r="E45" s="276"/>
      <c r="F45" s="262"/>
      <c r="G45" s="160"/>
      <c r="H45" s="16" t="s">
        <v>557</v>
      </c>
      <c r="I45" s="154"/>
      <c r="J45" s="160"/>
      <c r="K45" s="41"/>
      <c r="L45" s="59"/>
      <c r="M45" s="119"/>
      <c r="N45" s="26"/>
      <c r="O45" s="152"/>
    </row>
    <row r="46" spans="1:15" ht="15" customHeight="1">
      <c r="A46" s="265"/>
      <c r="B46" s="210"/>
      <c r="C46" s="210"/>
      <c r="D46" s="210"/>
      <c r="E46" s="210"/>
      <c r="F46" s="210"/>
      <c r="G46" s="212"/>
      <c r="H46" s="210"/>
      <c r="I46" s="210"/>
      <c r="J46" s="212"/>
      <c r="K46" s="219"/>
      <c r="L46" s="216"/>
      <c r="M46" s="216"/>
      <c r="N46" s="210"/>
      <c r="O46" s="152"/>
    </row>
    <row r="47" spans="1:15" ht="15" customHeight="1">
      <c r="A47" s="267" t="s">
        <v>574</v>
      </c>
      <c r="B47" s="17" t="s">
        <v>11</v>
      </c>
      <c r="C47" s="158" t="s">
        <v>246</v>
      </c>
      <c r="D47" s="120"/>
      <c r="E47" s="276"/>
      <c r="F47" s="262"/>
      <c r="G47" s="211" t="s">
        <v>411</v>
      </c>
      <c r="H47" s="222" t="s">
        <v>581</v>
      </c>
      <c r="I47" s="154"/>
      <c r="J47" s="160"/>
      <c r="K47" s="41"/>
      <c r="L47" s="59"/>
      <c r="M47" s="119"/>
      <c r="N47" s="26"/>
      <c r="O47" s="152"/>
    </row>
    <row r="48" spans="1:15" ht="15" customHeight="1">
      <c r="A48" s="265"/>
      <c r="B48" s="17" t="s">
        <v>25</v>
      </c>
      <c r="C48" s="85" t="s">
        <v>12</v>
      </c>
      <c r="D48" s="162" t="s">
        <v>587</v>
      </c>
      <c r="E48" s="276"/>
      <c r="F48" s="262"/>
      <c r="G48" s="160"/>
      <c r="H48" s="68"/>
      <c r="I48" s="154"/>
      <c r="J48" s="211" t="s">
        <v>589</v>
      </c>
      <c r="K48" s="41"/>
      <c r="L48" s="21" t="s">
        <v>590</v>
      </c>
      <c r="M48" s="119"/>
      <c r="N48" s="26"/>
      <c r="O48" s="152"/>
    </row>
    <row r="49" spans="1:15" ht="15" customHeight="1">
      <c r="A49" s="265"/>
      <c r="B49" s="17" t="s">
        <v>39</v>
      </c>
      <c r="C49" s="150" t="s">
        <v>351</v>
      </c>
      <c r="D49" s="120"/>
      <c r="E49" s="276" t="s">
        <v>592</v>
      </c>
      <c r="F49" s="262"/>
      <c r="G49" s="211" t="s">
        <v>521</v>
      </c>
      <c r="H49" s="68"/>
      <c r="I49" s="154"/>
      <c r="J49" s="211" t="s">
        <v>593</v>
      </c>
      <c r="K49" s="41"/>
      <c r="L49" s="59"/>
      <c r="M49" s="119"/>
      <c r="N49" s="26"/>
      <c r="O49" s="152"/>
    </row>
    <row r="50" spans="1:15" ht="15" customHeight="1">
      <c r="A50" s="265"/>
      <c r="B50" s="17" t="s">
        <v>46</v>
      </c>
      <c r="C50" s="85" t="s">
        <v>12</v>
      </c>
      <c r="D50" s="120"/>
      <c r="E50" s="278" t="s">
        <v>595</v>
      </c>
      <c r="F50" s="279"/>
      <c r="G50" s="160"/>
      <c r="H50" s="68"/>
      <c r="I50" s="154"/>
      <c r="J50" s="160"/>
      <c r="K50" s="41"/>
      <c r="L50" s="21" t="s">
        <v>600</v>
      </c>
      <c r="M50" s="119"/>
      <c r="N50" s="26"/>
      <c r="O50" s="152"/>
    </row>
    <row r="51" spans="1:15" ht="15" customHeight="1">
      <c r="A51" s="265"/>
      <c r="B51" s="187"/>
      <c r="C51" s="189"/>
      <c r="D51" s="120"/>
      <c r="E51" s="227"/>
      <c r="F51" s="228"/>
      <c r="G51" s="160"/>
      <c r="H51" s="68"/>
      <c r="I51" s="154"/>
      <c r="J51" s="160"/>
      <c r="K51" s="41"/>
      <c r="L51" s="59"/>
      <c r="M51" s="119"/>
      <c r="N51" s="26"/>
      <c r="O51" s="152"/>
    </row>
    <row r="52" spans="1:15" ht="15" customHeight="1">
      <c r="A52" s="266"/>
      <c r="B52" s="210"/>
      <c r="C52" s="210"/>
      <c r="D52" s="210"/>
      <c r="E52" s="210"/>
      <c r="F52" s="210"/>
      <c r="G52" s="212"/>
      <c r="H52" s="210"/>
      <c r="I52" s="210"/>
      <c r="J52" s="212"/>
      <c r="K52" s="219"/>
      <c r="L52" s="216"/>
      <c r="M52" s="216"/>
      <c r="N52" s="210"/>
      <c r="O52" s="152"/>
    </row>
    <row r="53" spans="1:15" ht="15" customHeight="1">
      <c r="A53" s="267" t="s">
        <v>603</v>
      </c>
      <c r="B53" s="17" t="s">
        <v>51</v>
      </c>
      <c r="C53" s="150" t="s">
        <v>351</v>
      </c>
      <c r="D53" s="120"/>
      <c r="E53" s="277"/>
      <c r="F53" s="262"/>
      <c r="G53" s="211" t="s">
        <v>411</v>
      </c>
      <c r="H53" s="230" t="s">
        <v>605</v>
      </c>
      <c r="I53" s="154"/>
      <c r="J53" s="160"/>
      <c r="K53" s="41"/>
      <c r="L53" s="59"/>
      <c r="M53" s="119"/>
      <c r="N53" s="26"/>
      <c r="O53" s="152"/>
    </row>
    <row r="54" spans="1:15" ht="15" customHeight="1">
      <c r="A54" s="265"/>
      <c r="B54" s="17" t="s">
        <v>58</v>
      </c>
      <c r="C54" s="65" t="s">
        <v>606</v>
      </c>
      <c r="D54" s="162" t="s">
        <v>607</v>
      </c>
      <c r="E54" s="276"/>
      <c r="F54" s="262"/>
      <c r="G54" s="211" t="s">
        <v>535</v>
      </c>
      <c r="H54" s="68"/>
      <c r="I54" s="154"/>
      <c r="J54" s="211" t="s">
        <v>608</v>
      </c>
      <c r="K54" s="41"/>
      <c r="L54" s="21" t="s">
        <v>610</v>
      </c>
      <c r="M54" s="119"/>
      <c r="N54" s="26"/>
      <c r="O54" s="152"/>
    </row>
    <row r="55" spans="1:15" ht="15" customHeight="1">
      <c r="A55" s="265"/>
      <c r="B55" s="17" t="s">
        <v>73</v>
      </c>
      <c r="C55" s="158" t="s">
        <v>246</v>
      </c>
      <c r="D55" s="120"/>
      <c r="E55" s="280" t="s">
        <v>611</v>
      </c>
      <c r="F55" s="269"/>
      <c r="G55" s="211" t="s">
        <v>521</v>
      </c>
      <c r="H55" s="230" t="s">
        <v>612</v>
      </c>
      <c r="I55" s="154"/>
      <c r="J55" s="160"/>
      <c r="K55" s="149" t="s">
        <v>613</v>
      </c>
      <c r="L55" s="21" t="s">
        <v>614</v>
      </c>
      <c r="M55" s="119"/>
      <c r="N55" s="26"/>
      <c r="O55" s="152"/>
    </row>
    <row r="56" spans="1:15" ht="15" customHeight="1">
      <c r="A56" s="265"/>
      <c r="B56" s="17" t="s">
        <v>75</v>
      </c>
      <c r="C56" s="85" t="s">
        <v>12</v>
      </c>
      <c r="D56" s="162" t="s">
        <v>615</v>
      </c>
      <c r="E56" s="276"/>
      <c r="F56" s="262"/>
      <c r="G56" s="160"/>
      <c r="H56" s="16"/>
      <c r="I56" s="154"/>
      <c r="J56" s="160"/>
      <c r="K56" s="33" t="s">
        <v>617</v>
      </c>
      <c r="L56" s="21" t="s">
        <v>618</v>
      </c>
      <c r="M56" s="119"/>
      <c r="N56" s="26"/>
      <c r="O56" s="152"/>
    </row>
    <row r="57" spans="1:15" ht="15" customHeight="1">
      <c r="A57" s="266"/>
      <c r="B57" s="210"/>
      <c r="C57" s="210"/>
      <c r="D57" s="210"/>
      <c r="E57" s="210"/>
      <c r="F57" s="210"/>
      <c r="G57" s="212"/>
      <c r="H57" s="210"/>
      <c r="I57" s="210"/>
      <c r="J57" s="212"/>
      <c r="K57" s="219"/>
      <c r="L57" s="216"/>
      <c r="M57" s="216"/>
      <c r="N57" s="210"/>
      <c r="O57" s="152"/>
    </row>
    <row r="58" spans="1:15" ht="15" customHeight="1">
      <c r="A58" s="267" t="s">
        <v>619</v>
      </c>
      <c r="B58" s="17" t="s">
        <v>104</v>
      </c>
      <c r="C58" s="85" t="s">
        <v>12</v>
      </c>
      <c r="D58" s="120"/>
      <c r="E58" s="277"/>
      <c r="F58" s="262"/>
      <c r="G58" s="211" t="s">
        <v>411</v>
      </c>
      <c r="H58" s="16" t="s">
        <v>621</v>
      </c>
      <c r="I58" s="154"/>
      <c r="J58" s="33" t="s">
        <v>622</v>
      </c>
      <c r="K58" s="41"/>
      <c r="L58" s="59"/>
      <c r="M58" s="119"/>
      <c r="N58" s="26"/>
      <c r="O58" s="152"/>
    </row>
    <row r="59" spans="1:15" ht="15" customHeight="1">
      <c r="A59" s="265"/>
      <c r="B59" s="17" t="s">
        <v>117</v>
      </c>
      <c r="C59" s="158" t="s">
        <v>246</v>
      </c>
      <c r="D59" s="162" t="s">
        <v>623</v>
      </c>
      <c r="E59" s="276" t="s">
        <v>624</v>
      </c>
      <c r="F59" s="262"/>
      <c r="G59" s="160"/>
      <c r="H59" s="68"/>
      <c r="I59" s="235" t="s">
        <v>625</v>
      </c>
      <c r="J59" s="211" t="s">
        <v>627</v>
      </c>
      <c r="K59" s="41"/>
      <c r="L59" s="59"/>
      <c r="M59" s="119"/>
      <c r="N59" s="26"/>
      <c r="O59" s="152"/>
    </row>
    <row r="60" spans="1:15" ht="15" customHeight="1">
      <c r="A60" s="265"/>
      <c r="B60" s="17" t="s">
        <v>125</v>
      </c>
      <c r="C60" s="150" t="s">
        <v>351</v>
      </c>
      <c r="D60" s="120"/>
      <c r="E60" s="280" t="s">
        <v>628</v>
      </c>
      <c r="F60" s="269"/>
      <c r="G60" s="211" t="s">
        <v>521</v>
      </c>
      <c r="H60" s="68"/>
      <c r="I60" s="154"/>
      <c r="J60" s="160"/>
      <c r="K60" s="149" t="s">
        <v>629</v>
      </c>
      <c r="L60" s="21" t="s">
        <v>630</v>
      </c>
      <c r="M60" s="119"/>
      <c r="N60" s="26"/>
      <c r="O60" s="152"/>
    </row>
    <row r="61" spans="1:15" ht="15" customHeight="1">
      <c r="A61" s="265"/>
      <c r="B61" s="17" t="s">
        <v>130</v>
      </c>
      <c r="C61" s="85" t="s">
        <v>12</v>
      </c>
      <c r="D61" s="120"/>
      <c r="E61" s="276" t="s">
        <v>631</v>
      </c>
      <c r="F61" s="262"/>
      <c r="G61" s="160"/>
      <c r="H61" s="68"/>
      <c r="I61" s="154"/>
      <c r="J61" s="160"/>
      <c r="K61" s="41"/>
      <c r="L61" s="59"/>
      <c r="M61" s="119"/>
      <c r="N61" s="26"/>
      <c r="O61" s="152"/>
    </row>
    <row r="62" spans="1:15" ht="15" customHeight="1">
      <c r="A62" s="265"/>
      <c r="B62" s="17" t="s">
        <v>134</v>
      </c>
      <c r="C62" s="29" t="s">
        <v>543</v>
      </c>
      <c r="D62" s="120"/>
      <c r="E62" s="276"/>
      <c r="F62" s="262"/>
      <c r="G62" s="160"/>
      <c r="H62" s="68"/>
      <c r="I62" s="235" t="s">
        <v>634</v>
      </c>
      <c r="J62" s="211" t="s">
        <v>635</v>
      </c>
      <c r="K62" s="41"/>
      <c r="L62" s="21" t="s">
        <v>636</v>
      </c>
      <c r="M62" s="119"/>
      <c r="N62" s="26"/>
      <c r="O62" s="152"/>
    </row>
    <row r="63" spans="1:15" ht="15" customHeight="1">
      <c r="A63" s="265"/>
      <c r="B63" s="210"/>
      <c r="C63" s="210"/>
      <c r="D63" s="210"/>
      <c r="E63" s="210"/>
      <c r="F63" s="210"/>
      <c r="G63" s="212"/>
      <c r="H63" s="210"/>
      <c r="I63" s="210"/>
      <c r="J63" s="212"/>
      <c r="K63" s="219"/>
      <c r="L63" s="216"/>
      <c r="M63" s="216"/>
      <c r="N63" s="210"/>
      <c r="O63" s="152"/>
    </row>
    <row r="64" spans="1:15" ht="15" customHeight="1">
      <c r="A64" s="267" t="s">
        <v>637</v>
      </c>
      <c r="B64" s="17" t="s">
        <v>11</v>
      </c>
      <c r="C64" s="161" t="s">
        <v>406</v>
      </c>
      <c r="D64" s="120"/>
      <c r="E64" s="276"/>
      <c r="F64" s="262"/>
      <c r="G64" s="211" t="s">
        <v>411</v>
      </c>
      <c r="H64" s="238" t="s">
        <v>640</v>
      </c>
      <c r="I64" s="239" t="s">
        <v>634</v>
      </c>
      <c r="J64" s="211" t="s">
        <v>647</v>
      </c>
      <c r="K64" s="41"/>
      <c r="L64" s="21" t="s">
        <v>648</v>
      </c>
      <c r="M64" s="119"/>
      <c r="N64" s="26"/>
      <c r="O64" s="152"/>
    </row>
    <row r="65" spans="1:15" ht="15" customHeight="1">
      <c r="A65" s="265"/>
      <c r="B65" s="17" t="s">
        <v>25</v>
      </c>
      <c r="C65" s="150" t="s">
        <v>351</v>
      </c>
      <c r="D65" s="162" t="s">
        <v>649</v>
      </c>
      <c r="E65" s="276"/>
      <c r="F65" s="262"/>
      <c r="G65" s="211" t="s">
        <v>535</v>
      </c>
      <c r="H65" s="68"/>
      <c r="I65" s="240" t="s">
        <v>634</v>
      </c>
      <c r="J65" s="160"/>
      <c r="K65" s="41"/>
      <c r="L65" s="59"/>
      <c r="M65" s="119"/>
      <c r="N65" s="26"/>
      <c r="O65" s="152"/>
    </row>
    <row r="66" spans="1:15" ht="15" customHeight="1">
      <c r="A66" s="265"/>
      <c r="B66" s="17" t="s">
        <v>39</v>
      </c>
      <c r="C66" s="85" t="s">
        <v>12</v>
      </c>
      <c r="D66" s="120"/>
      <c r="E66" s="276"/>
      <c r="F66" s="262"/>
      <c r="G66" s="211" t="s">
        <v>521</v>
      </c>
      <c r="H66" s="68"/>
      <c r="I66" s="239" t="s">
        <v>634</v>
      </c>
      <c r="J66" s="33"/>
      <c r="K66" s="33" t="s">
        <v>655</v>
      </c>
      <c r="L66" s="59"/>
      <c r="M66" s="119"/>
      <c r="N66" s="26"/>
      <c r="O66" s="152"/>
    </row>
    <row r="67" spans="1:15" ht="15" customHeight="1">
      <c r="A67" s="265"/>
      <c r="B67" s="17" t="s">
        <v>46</v>
      </c>
      <c r="C67" s="158" t="s">
        <v>246</v>
      </c>
      <c r="D67" s="120"/>
      <c r="E67" s="276" t="s">
        <v>656</v>
      </c>
      <c r="F67" s="262"/>
      <c r="G67" s="160"/>
      <c r="H67" s="68"/>
      <c r="I67" s="235" t="s">
        <v>657</v>
      </c>
      <c r="J67" s="160"/>
      <c r="K67" s="41"/>
      <c r="L67" s="59"/>
      <c r="M67" s="119"/>
      <c r="N67" s="26"/>
      <c r="O67" s="152"/>
    </row>
    <row r="68" spans="1:15" ht="15" customHeight="1">
      <c r="A68" s="266"/>
      <c r="B68" s="187"/>
      <c r="C68" s="224"/>
      <c r="D68" s="120"/>
      <c r="E68" s="276"/>
      <c r="F68" s="262"/>
      <c r="G68" s="160"/>
      <c r="H68" s="68"/>
      <c r="I68" s="235"/>
      <c r="J68" s="160"/>
      <c r="K68" s="41"/>
      <c r="L68" s="59"/>
      <c r="M68" s="119"/>
      <c r="N68" s="26"/>
      <c r="O68" s="152"/>
    </row>
    <row r="69" spans="1:15" ht="15" customHeight="1">
      <c r="A69" s="155"/>
      <c r="B69" s="114"/>
      <c r="C69" s="114"/>
      <c r="D69" s="114"/>
      <c r="E69" s="114"/>
      <c r="F69" s="114"/>
      <c r="G69" s="172"/>
      <c r="H69" s="114"/>
      <c r="I69" s="114"/>
      <c r="J69" s="172"/>
      <c r="K69" s="115"/>
      <c r="L69" s="116"/>
      <c r="M69" s="116"/>
      <c r="N69" s="116"/>
      <c r="O69" s="152"/>
    </row>
    <row r="70" spans="1:15" ht="15" customHeight="1">
      <c r="A70" s="226"/>
      <c r="B70" s="28"/>
      <c r="C70" s="28"/>
      <c r="D70" s="28"/>
      <c r="E70" s="28"/>
      <c r="F70" s="28"/>
      <c r="G70" s="13"/>
      <c r="H70" s="28"/>
      <c r="I70" s="28"/>
      <c r="J70" s="13"/>
      <c r="K70" s="171"/>
      <c r="L70" s="31"/>
      <c r="M70" s="31"/>
      <c r="N70" s="31"/>
      <c r="O70" s="152"/>
    </row>
    <row r="71" spans="1:15" ht="15" customHeight="1">
      <c r="A71" s="226"/>
      <c r="B71" s="28"/>
      <c r="C71" s="28"/>
      <c r="D71" s="28"/>
      <c r="E71" s="28"/>
      <c r="F71" s="28"/>
      <c r="G71" s="13"/>
      <c r="H71" s="28"/>
      <c r="I71" s="28"/>
      <c r="J71" s="13"/>
      <c r="K71" s="171"/>
      <c r="L71" s="31"/>
      <c r="M71" s="31"/>
      <c r="N71" s="31"/>
      <c r="O71" s="152"/>
    </row>
    <row r="72" spans="1:15" ht="15" customHeight="1">
      <c r="A72" s="226"/>
      <c r="B72" s="28"/>
      <c r="C72" s="28"/>
      <c r="D72" s="28"/>
      <c r="E72" s="28"/>
      <c r="F72" s="28"/>
      <c r="G72" s="13"/>
      <c r="H72" s="28"/>
      <c r="I72" s="28"/>
      <c r="J72" s="13"/>
      <c r="K72" s="171"/>
      <c r="L72" s="31"/>
      <c r="M72" s="31"/>
      <c r="N72" s="31"/>
      <c r="O72" s="152"/>
    </row>
    <row r="73" spans="1:15" ht="15" customHeight="1">
      <c r="A73" s="226"/>
      <c r="B73" s="28"/>
      <c r="C73" s="28"/>
      <c r="D73" s="28"/>
      <c r="E73" s="28"/>
      <c r="F73" s="28"/>
      <c r="G73" s="13"/>
      <c r="H73" s="28"/>
      <c r="I73" s="28"/>
      <c r="J73" s="13"/>
      <c r="K73" s="171"/>
      <c r="L73" s="31"/>
      <c r="M73" s="31"/>
      <c r="N73" s="31"/>
      <c r="O73" s="152"/>
    </row>
    <row r="74" spans="1:15" ht="15" customHeight="1">
      <c r="A74" s="226"/>
      <c r="B74" s="28"/>
      <c r="C74" s="28"/>
      <c r="D74" s="28"/>
      <c r="E74" s="28"/>
      <c r="F74" s="28"/>
      <c r="G74" s="13"/>
      <c r="H74" s="28"/>
      <c r="I74" s="28"/>
      <c r="J74" s="13"/>
      <c r="K74" s="171"/>
      <c r="L74" s="31"/>
      <c r="M74" s="31"/>
      <c r="N74" s="31"/>
      <c r="O74" s="152"/>
    </row>
    <row r="75" spans="1:15" ht="15" customHeight="1">
      <c r="A75" s="226"/>
      <c r="B75" s="28"/>
      <c r="C75" s="28"/>
      <c r="D75" s="28"/>
      <c r="E75" s="28"/>
      <c r="F75" s="28"/>
      <c r="G75" s="13"/>
      <c r="H75" s="28"/>
      <c r="I75" s="28"/>
      <c r="J75" s="13"/>
      <c r="K75" s="171"/>
      <c r="L75" s="31"/>
      <c r="M75" s="31"/>
      <c r="N75" s="31"/>
      <c r="O75" s="152"/>
    </row>
    <row r="76" spans="1:15" ht="15" customHeight="1">
      <c r="A76" s="226"/>
      <c r="B76" s="28"/>
      <c r="C76" s="28"/>
      <c r="D76" s="28"/>
      <c r="E76" s="28"/>
      <c r="F76" s="28"/>
      <c r="G76" s="13"/>
      <c r="H76" s="28"/>
      <c r="I76" s="28"/>
      <c r="J76" s="13"/>
      <c r="K76" s="171"/>
      <c r="L76" s="31"/>
      <c r="M76" s="31"/>
      <c r="N76" s="31"/>
      <c r="O76" s="152"/>
    </row>
    <row r="77" spans="1:15" ht="15" customHeight="1">
      <c r="A77" s="226"/>
      <c r="B77" s="28"/>
      <c r="C77" s="28"/>
      <c r="D77" s="28"/>
      <c r="E77" s="28"/>
      <c r="F77" s="28"/>
      <c r="G77" s="13"/>
      <c r="H77" s="28"/>
      <c r="I77" s="28"/>
      <c r="J77" s="13"/>
      <c r="K77" s="171"/>
      <c r="L77" s="31"/>
      <c r="M77" s="31"/>
      <c r="N77" s="31"/>
      <c r="O77" s="152"/>
    </row>
    <row r="78" spans="1:15" ht="15" customHeight="1">
      <c r="A78" s="226"/>
      <c r="B78" s="28"/>
      <c r="C78" s="28"/>
      <c r="D78" s="28"/>
      <c r="E78" s="28"/>
      <c r="F78" s="28"/>
      <c r="G78" s="13"/>
      <c r="H78" s="28"/>
      <c r="I78" s="28"/>
      <c r="J78" s="13"/>
      <c r="K78" s="171"/>
      <c r="L78" s="31"/>
      <c r="M78" s="31"/>
      <c r="N78" s="31"/>
      <c r="O78" s="152"/>
    </row>
    <row r="79" spans="1:15" ht="15" customHeight="1">
      <c r="A79" s="226"/>
      <c r="B79" s="28"/>
      <c r="C79" s="28"/>
      <c r="D79" s="28"/>
      <c r="E79" s="28"/>
      <c r="F79" s="28"/>
      <c r="G79" s="13"/>
      <c r="H79" s="28"/>
      <c r="I79" s="28"/>
      <c r="J79" s="13"/>
      <c r="K79" s="171"/>
      <c r="L79" s="31"/>
      <c r="M79" s="31"/>
      <c r="N79" s="31"/>
      <c r="O79" s="152"/>
    </row>
    <row r="80" spans="1:15" ht="15" customHeight="1">
      <c r="A80" s="244"/>
      <c r="B80" s="245"/>
      <c r="C80" s="245"/>
      <c r="D80" s="245"/>
      <c r="E80" s="245"/>
      <c r="F80" s="245"/>
      <c r="G80" s="96"/>
      <c r="H80" s="245"/>
      <c r="I80" s="245"/>
      <c r="J80" s="96"/>
      <c r="K80" s="247"/>
      <c r="L80" s="248"/>
      <c r="M80" s="248"/>
      <c r="N80" s="248"/>
      <c r="O80" s="152"/>
    </row>
  </sheetData>
  <mergeCells count="44">
    <mergeCell ref="E68:F68"/>
    <mergeCell ref="E56:F56"/>
    <mergeCell ref="E58:F58"/>
    <mergeCell ref="E59:F59"/>
    <mergeCell ref="E60:F60"/>
    <mergeCell ref="E61:F61"/>
    <mergeCell ref="E62:F62"/>
    <mergeCell ref="E64:F64"/>
    <mergeCell ref="E54:F54"/>
    <mergeCell ref="E55:F55"/>
    <mergeCell ref="E65:F65"/>
    <mergeCell ref="E66:F66"/>
    <mergeCell ref="E67:F67"/>
    <mergeCell ref="A47:A52"/>
    <mergeCell ref="A53:A57"/>
    <mergeCell ref="A58:A63"/>
    <mergeCell ref="A64:A68"/>
    <mergeCell ref="E38:F38"/>
    <mergeCell ref="E39:F39"/>
    <mergeCell ref="E41:F41"/>
    <mergeCell ref="E42:F42"/>
    <mergeCell ref="E43:F43"/>
    <mergeCell ref="E44:F44"/>
    <mergeCell ref="E45:F45"/>
    <mergeCell ref="E47:F47"/>
    <mergeCell ref="E48:F48"/>
    <mergeCell ref="E49:F49"/>
    <mergeCell ref="E50:F50"/>
    <mergeCell ref="E53:F53"/>
    <mergeCell ref="E35:F35"/>
    <mergeCell ref="A36:A40"/>
    <mergeCell ref="E36:F36"/>
    <mergeCell ref="E37:F37"/>
    <mergeCell ref="A41:A46"/>
    <mergeCell ref="A14:A18"/>
    <mergeCell ref="A19:A22"/>
    <mergeCell ref="A23:A27"/>
    <mergeCell ref="A28:A32"/>
    <mergeCell ref="A34:J34"/>
    <mergeCell ref="A1:M2"/>
    <mergeCell ref="A4:O4"/>
    <mergeCell ref="A5:B5"/>
    <mergeCell ref="A6:A9"/>
    <mergeCell ref="A10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P100"/>
  <sheetViews>
    <sheetView workbookViewId="0"/>
  </sheetViews>
  <sheetFormatPr defaultColWidth="17.28515625" defaultRowHeight="15.75" customHeight="1"/>
  <cols>
    <col min="1" max="1" width="6.85546875" customWidth="1"/>
    <col min="2" max="2" width="7.42578125" customWidth="1"/>
    <col min="3" max="3" width="14.5703125" customWidth="1"/>
    <col min="4" max="4" width="9.7109375" customWidth="1"/>
    <col min="5" max="6" width="9.140625" customWidth="1"/>
    <col min="7" max="7" width="15.28515625" customWidth="1"/>
    <col min="8" max="8" width="23.28515625" customWidth="1"/>
    <col min="9" max="12" width="9.28515625" customWidth="1"/>
    <col min="13" max="13" width="7.7109375" customWidth="1"/>
    <col min="14" max="14" width="20.28515625" customWidth="1"/>
    <col min="15" max="15" width="9.28515625" customWidth="1"/>
    <col min="16" max="16" width="14.140625" customWidth="1"/>
  </cols>
  <sheetData>
    <row r="1" spans="1:16" ht="15" customHeight="1">
      <c r="A1" s="271" t="s">
        <v>311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134"/>
      <c r="P1" s="135"/>
    </row>
    <row r="2" spans="1:16" ht="1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134"/>
      <c r="P2" s="135"/>
    </row>
    <row r="3" spans="1:16" ht="1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70"/>
      <c r="M3" s="130"/>
      <c r="N3" s="130"/>
      <c r="O3" s="130"/>
      <c r="P3" s="126"/>
    </row>
    <row r="4" spans="1:16" ht="15" customHeight="1">
      <c r="A4" s="272" t="s">
        <v>323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62"/>
    </row>
    <row r="5" spans="1:16" ht="15" customHeight="1">
      <c r="A5" s="274" t="s">
        <v>405</v>
      </c>
      <c r="B5" s="262"/>
      <c r="C5" s="137" t="s">
        <v>0</v>
      </c>
      <c r="D5" s="138" t="s">
        <v>1</v>
      </c>
      <c r="E5" s="138" t="s">
        <v>326</v>
      </c>
      <c r="F5" s="138" t="s">
        <v>327</v>
      </c>
      <c r="G5" s="138" t="s">
        <v>328</v>
      </c>
      <c r="H5" s="138" t="s">
        <v>411</v>
      </c>
      <c r="I5" s="139" t="s">
        <v>329</v>
      </c>
      <c r="J5" s="139" t="s">
        <v>330</v>
      </c>
      <c r="K5" s="138" t="s">
        <v>331</v>
      </c>
      <c r="L5" s="140" t="s">
        <v>325</v>
      </c>
      <c r="M5" s="174" t="s">
        <v>405</v>
      </c>
      <c r="N5" s="174" t="s">
        <v>418</v>
      </c>
      <c r="O5" s="142" t="s">
        <v>8</v>
      </c>
      <c r="P5" s="177" t="s">
        <v>419</v>
      </c>
    </row>
    <row r="6" spans="1:16" ht="15" customHeight="1">
      <c r="A6" s="263" t="s">
        <v>10</v>
      </c>
      <c r="B6" s="144" t="s">
        <v>16</v>
      </c>
      <c r="C6" s="150" t="s">
        <v>429</v>
      </c>
      <c r="D6" s="13"/>
      <c r="E6" s="28"/>
      <c r="F6" s="28"/>
      <c r="G6" s="120"/>
      <c r="H6" s="120"/>
      <c r="I6" s="68"/>
      <c r="J6" s="68"/>
      <c r="K6" s="28"/>
      <c r="L6" s="19"/>
      <c r="M6" s="164" t="s">
        <v>51</v>
      </c>
      <c r="N6" s="148"/>
      <c r="O6" s="25"/>
      <c r="P6" s="26"/>
    </row>
    <row r="7" spans="1:16" ht="15" customHeight="1">
      <c r="A7" s="259"/>
      <c r="B7" s="144" t="s">
        <v>23</v>
      </c>
      <c r="C7" s="150" t="s">
        <v>12</v>
      </c>
      <c r="D7" s="180" t="s">
        <v>435</v>
      </c>
      <c r="E7" s="28"/>
      <c r="F7" s="28"/>
      <c r="G7" s="181" t="s">
        <v>436</v>
      </c>
      <c r="H7" s="120"/>
      <c r="I7" s="68"/>
      <c r="J7" s="68"/>
      <c r="K7" s="28"/>
      <c r="L7" s="19"/>
      <c r="M7" s="164" t="s">
        <v>58</v>
      </c>
      <c r="N7" s="164" t="s">
        <v>264</v>
      </c>
      <c r="O7" s="31"/>
      <c r="P7" s="26"/>
    </row>
    <row r="8" spans="1:16" ht="15" customHeight="1">
      <c r="A8" s="259"/>
      <c r="B8" s="144" t="s">
        <v>35</v>
      </c>
      <c r="C8" s="150" t="s">
        <v>437</v>
      </c>
      <c r="D8" s="28"/>
      <c r="E8" s="28"/>
      <c r="F8" s="28"/>
      <c r="G8" s="120"/>
      <c r="H8" s="120"/>
      <c r="I8" s="68"/>
      <c r="J8" s="68"/>
      <c r="K8" s="28"/>
      <c r="L8" s="19"/>
      <c r="M8" s="164" t="s">
        <v>73</v>
      </c>
      <c r="N8" s="59"/>
      <c r="O8" s="31"/>
      <c r="P8" s="26"/>
    </row>
    <row r="9" spans="1:16" ht="15" customHeight="1">
      <c r="A9" s="260"/>
      <c r="B9" s="144" t="s">
        <v>42</v>
      </c>
      <c r="C9" s="150" t="s">
        <v>12</v>
      </c>
      <c r="D9" s="13"/>
      <c r="E9" s="28"/>
      <c r="F9" s="28"/>
      <c r="G9" s="120"/>
      <c r="H9" s="120"/>
      <c r="I9" s="68"/>
      <c r="J9" s="68"/>
      <c r="K9" s="28"/>
      <c r="L9" s="19"/>
      <c r="M9" s="164" t="s">
        <v>75</v>
      </c>
      <c r="N9" s="164" t="s">
        <v>438</v>
      </c>
      <c r="O9" s="31"/>
      <c r="P9" s="184" t="s">
        <v>439</v>
      </c>
    </row>
    <row r="10" spans="1:16" ht="15" customHeight="1">
      <c r="A10" s="263" t="s">
        <v>50</v>
      </c>
      <c r="B10" s="144" t="s">
        <v>62</v>
      </c>
      <c r="C10" s="150" t="s">
        <v>429</v>
      </c>
      <c r="D10" s="180" t="s">
        <v>440</v>
      </c>
      <c r="E10" s="28"/>
      <c r="F10" s="28"/>
      <c r="G10" s="160"/>
      <c r="H10" s="160"/>
      <c r="I10" s="68"/>
      <c r="J10" s="68"/>
      <c r="K10" s="13"/>
      <c r="L10" s="19"/>
      <c r="M10" s="164" t="s">
        <v>104</v>
      </c>
      <c r="N10" s="59"/>
      <c r="O10" s="31"/>
      <c r="P10" s="26"/>
    </row>
    <row r="11" spans="1:16" ht="15" customHeight="1">
      <c r="A11" s="259"/>
      <c r="B11" s="144" t="s">
        <v>67</v>
      </c>
      <c r="C11" s="145" t="s">
        <v>442</v>
      </c>
      <c r="D11" s="42"/>
      <c r="E11" s="42"/>
      <c r="F11" s="28"/>
      <c r="G11" s="181" t="s">
        <v>443</v>
      </c>
      <c r="H11" s="120"/>
      <c r="I11" s="68"/>
      <c r="J11" s="68"/>
      <c r="K11" s="28"/>
      <c r="L11" s="19"/>
      <c r="M11" s="164" t="s">
        <v>117</v>
      </c>
      <c r="N11" s="164" t="s">
        <v>292</v>
      </c>
      <c r="O11" s="31"/>
      <c r="P11" s="184" t="s">
        <v>446</v>
      </c>
    </row>
    <row r="12" spans="1:16" ht="15" customHeight="1">
      <c r="A12" s="259"/>
      <c r="B12" s="144" t="s">
        <v>70</v>
      </c>
      <c r="C12" s="150" t="s">
        <v>447</v>
      </c>
      <c r="D12" s="13"/>
      <c r="E12" s="165"/>
      <c r="F12" s="28"/>
      <c r="G12" s="120"/>
      <c r="H12" s="120"/>
      <c r="I12" s="68"/>
      <c r="J12" s="167"/>
      <c r="K12" s="28"/>
      <c r="L12" s="19"/>
      <c r="M12" s="164" t="s">
        <v>125</v>
      </c>
      <c r="N12" s="59"/>
      <c r="O12" s="31"/>
      <c r="P12" s="26"/>
    </row>
    <row r="13" spans="1:16" ht="15" customHeight="1">
      <c r="A13" s="260"/>
      <c r="B13" s="144" t="s">
        <v>84</v>
      </c>
      <c r="C13" s="150" t="s">
        <v>12</v>
      </c>
      <c r="D13" s="28"/>
      <c r="E13" s="28"/>
      <c r="F13" s="28"/>
      <c r="G13" s="120"/>
      <c r="H13" s="120"/>
      <c r="I13" s="68"/>
      <c r="J13" s="68"/>
      <c r="K13" s="28"/>
      <c r="L13" s="19"/>
      <c r="M13" s="164" t="s">
        <v>130</v>
      </c>
      <c r="N13" s="164" t="s">
        <v>447</v>
      </c>
      <c r="O13" s="31"/>
      <c r="P13" s="26"/>
    </row>
    <row r="14" spans="1:16" ht="15" customHeight="1">
      <c r="A14" s="263" t="s">
        <v>76</v>
      </c>
      <c r="B14" s="144" t="s">
        <v>62</v>
      </c>
      <c r="C14" s="150" t="s">
        <v>447</v>
      </c>
      <c r="D14" s="13"/>
      <c r="E14" s="28"/>
      <c r="F14" s="28"/>
      <c r="G14" s="120"/>
      <c r="H14" s="181" t="s">
        <v>454</v>
      </c>
      <c r="I14" s="68"/>
      <c r="J14" s="68"/>
      <c r="K14" s="28"/>
      <c r="L14" s="19"/>
      <c r="M14" s="164" t="s">
        <v>104</v>
      </c>
      <c r="N14" s="59"/>
      <c r="O14" s="31"/>
      <c r="P14" s="26"/>
    </row>
    <row r="15" spans="1:16" ht="15" customHeight="1">
      <c r="A15" s="259"/>
      <c r="B15" s="144" t="s">
        <v>67</v>
      </c>
      <c r="C15" s="150" t="s">
        <v>12</v>
      </c>
      <c r="D15" s="180" t="s">
        <v>460</v>
      </c>
      <c r="E15" s="28"/>
      <c r="F15" s="28"/>
      <c r="G15" s="181" t="s">
        <v>461</v>
      </c>
      <c r="H15" s="120"/>
      <c r="I15" s="68"/>
      <c r="J15" s="68"/>
      <c r="K15" s="28"/>
      <c r="L15" s="19"/>
      <c r="M15" s="164" t="s">
        <v>117</v>
      </c>
      <c r="N15" s="164" t="s">
        <v>462</v>
      </c>
      <c r="O15" s="31"/>
      <c r="P15" s="26"/>
    </row>
    <row r="16" spans="1:16" ht="15" customHeight="1">
      <c r="A16" s="259"/>
      <c r="B16" s="144" t="s">
        <v>70</v>
      </c>
      <c r="C16" s="150" t="s">
        <v>465</v>
      </c>
      <c r="D16" s="13"/>
      <c r="E16" s="28"/>
      <c r="F16" s="28"/>
      <c r="G16" s="120"/>
      <c r="H16" s="120"/>
      <c r="I16" s="68"/>
      <c r="J16" s="68"/>
      <c r="K16" s="28"/>
      <c r="L16" s="19"/>
      <c r="M16" s="164" t="s">
        <v>125</v>
      </c>
      <c r="N16" s="59"/>
      <c r="O16" s="31"/>
      <c r="P16" s="26"/>
    </row>
    <row r="17" spans="1:16" ht="15" customHeight="1">
      <c r="A17" s="259"/>
      <c r="B17" s="144" t="s">
        <v>84</v>
      </c>
      <c r="C17" s="150" t="s">
        <v>12</v>
      </c>
      <c r="D17" s="13"/>
      <c r="E17" s="171"/>
      <c r="F17" s="28"/>
      <c r="G17" s="120"/>
      <c r="H17" s="120"/>
      <c r="I17" s="68"/>
      <c r="J17" s="68"/>
      <c r="K17" s="28"/>
      <c r="L17" s="19"/>
      <c r="M17" s="164" t="s">
        <v>130</v>
      </c>
      <c r="N17" s="164" t="s">
        <v>467</v>
      </c>
      <c r="O17" s="31"/>
      <c r="P17" s="26"/>
    </row>
    <row r="18" spans="1:16" ht="15" customHeight="1">
      <c r="A18" s="260"/>
      <c r="B18" s="144" t="s">
        <v>194</v>
      </c>
      <c r="C18" s="150" t="s">
        <v>447</v>
      </c>
      <c r="D18" s="13"/>
      <c r="E18" s="173"/>
      <c r="F18" s="173"/>
      <c r="G18" s="160"/>
      <c r="H18" s="160"/>
      <c r="I18" s="68"/>
      <c r="J18" s="68"/>
      <c r="K18" s="13"/>
      <c r="L18" s="188" t="s">
        <v>32</v>
      </c>
      <c r="M18" s="164" t="s">
        <v>134</v>
      </c>
      <c r="N18" s="59"/>
      <c r="O18" s="31"/>
      <c r="P18" s="26"/>
    </row>
    <row r="19" spans="1:16" ht="15" customHeight="1">
      <c r="A19" s="263" t="s">
        <v>120</v>
      </c>
      <c r="B19" s="187"/>
      <c r="C19" s="189"/>
      <c r="D19" s="13"/>
      <c r="E19" s="13"/>
      <c r="F19" s="13"/>
      <c r="G19" s="160"/>
      <c r="H19" s="190" t="s">
        <v>471</v>
      </c>
      <c r="I19" s="68"/>
      <c r="J19" s="68"/>
      <c r="K19" s="13"/>
      <c r="L19" s="19"/>
      <c r="M19" s="59"/>
      <c r="N19" s="59"/>
      <c r="O19" s="31"/>
      <c r="P19" s="26"/>
    </row>
    <row r="20" spans="1:16" ht="15" customHeight="1">
      <c r="A20" s="259"/>
      <c r="B20" s="144" t="s">
        <v>11</v>
      </c>
      <c r="C20" s="150" t="s">
        <v>12</v>
      </c>
      <c r="D20" s="28"/>
      <c r="E20" s="28"/>
      <c r="F20" s="28"/>
      <c r="G20" s="120"/>
      <c r="H20" s="181" t="s">
        <v>474</v>
      </c>
      <c r="I20" s="68"/>
      <c r="J20" s="68"/>
      <c r="K20" s="28"/>
      <c r="L20" s="19"/>
      <c r="M20" s="164" t="s">
        <v>16</v>
      </c>
      <c r="N20" s="59"/>
      <c r="O20" s="31"/>
      <c r="P20" s="26"/>
    </row>
    <row r="21" spans="1:16" ht="15" customHeight="1">
      <c r="A21" s="259"/>
      <c r="B21" s="144" t="s">
        <v>25</v>
      </c>
      <c r="C21" s="145" t="s">
        <v>475</v>
      </c>
      <c r="D21" s="13"/>
      <c r="E21" s="28"/>
      <c r="F21" s="28"/>
      <c r="G21" s="181" t="s">
        <v>476</v>
      </c>
      <c r="H21" s="120"/>
      <c r="I21" s="68"/>
      <c r="J21" s="68"/>
      <c r="K21" s="28"/>
      <c r="L21" s="19"/>
      <c r="M21" s="164" t="s">
        <v>23</v>
      </c>
      <c r="N21" s="164" t="s">
        <v>447</v>
      </c>
      <c r="O21" s="31"/>
      <c r="P21" s="70"/>
    </row>
    <row r="22" spans="1:16" ht="15" customHeight="1">
      <c r="A22" s="259"/>
      <c r="B22" s="144" t="s">
        <v>39</v>
      </c>
      <c r="C22" s="150" t="s">
        <v>447</v>
      </c>
      <c r="D22" s="180" t="s">
        <v>477</v>
      </c>
      <c r="E22" s="28"/>
      <c r="F22" s="28"/>
      <c r="G22" s="160"/>
      <c r="H22" s="160"/>
      <c r="I22" s="68"/>
      <c r="J22" s="68"/>
      <c r="K22" s="13"/>
      <c r="L22" s="19"/>
      <c r="M22" s="164" t="s">
        <v>35</v>
      </c>
      <c r="N22" s="59"/>
      <c r="O22" s="31"/>
      <c r="P22" s="184" t="s">
        <v>478</v>
      </c>
    </row>
    <row r="23" spans="1:16" ht="15" customHeight="1">
      <c r="A23" s="260"/>
      <c r="B23" s="144" t="s">
        <v>46</v>
      </c>
      <c r="C23" s="150" t="s">
        <v>480</v>
      </c>
      <c r="D23" s="13"/>
      <c r="E23" s="28"/>
      <c r="F23" s="28"/>
      <c r="G23" s="120"/>
      <c r="H23" s="120"/>
      <c r="I23" s="68"/>
      <c r="J23" s="167"/>
      <c r="K23" s="28"/>
      <c r="L23" s="19"/>
      <c r="M23" s="164" t="s">
        <v>42</v>
      </c>
      <c r="N23" s="164" t="s">
        <v>72</v>
      </c>
      <c r="O23" s="31"/>
      <c r="P23" s="26"/>
    </row>
    <row r="24" spans="1:16" ht="15" customHeight="1">
      <c r="A24" s="281" t="s">
        <v>153</v>
      </c>
      <c r="B24" s="144" t="s">
        <v>51</v>
      </c>
      <c r="C24" s="150" t="s">
        <v>465</v>
      </c>
      <c r="D24" s="13"/>
      <c r="E24" s="178"/>
      <c r="F24" s="28"/>
      <c r="G24" s="120"/>
      <c r="H24" s="181" t="s">
        <v>487</v>
      </c>
      <c r="I24" s="68"/>
      <c r="J24" s="68"/>
      <c r="K24" s="28"/>
      <c r="L24" s="19"/>
      <c r="M24" s="164" t="s">
        <v>52</v>
      </c>
      <c r="N24" s="59"/>
      <c r="O24" s="78"/>
      <c r="P24" s="70"/>
    </row>
    <row r="25" spans="1:16" ht="15" customHeight="1">
      <c r="A25" s="265"/>
      <c r="B25" s="144" t="s">
        <v>58</v>
      </c>
      <c r="C25" s="150" t="s">
        <v>12</v>
      </c>
      <c r="D25" s="180" t="s">
        <v>488</v>
      </c>
      <c r="E25" s="182"/>
      <c r="F25" s="28"/>
      <c r="G25" s="120"/>
      <c r="H25" s="120"/>
      <c r="I25" s="68"/>
      <c r="J25" s="68"/>
      <c r="K25" s="28"/>
      <c r="L25" s="188" t="s">
        <v>489</v>
      </c>
      <c r="M25" s="164" t="s">
        <v>60</v>
      </c>
      <c r="N25" s="164" t="s">
        <v>490</v>
      </c>
      <c r="O25" s="31"/>
      <c r="P25" s="70"/>
    </row>
    <row r="26" spans="1:16" ht="15" customHeight="1">
      <c r="A26" s="265"/>
      <c r="B26" s="144" t="s">
        <v>73</v>
      </c>
      <c r="C26" s="150" t="s">
        <v>447</v>
      </c>
      <c r="D26" s="13"/>
      <c r="E26" s="28"/>
      <c r="F26" s="28"/>
      <c r="G26" s="181" t="s">
        <v>491</v>
      </c>
      <c r="H26" s="120"/>
      <c r="I26" s="68"/>
      <c r="J26" s="68"/>
      <c r="K26" s="13"/>
      <c r="L26" s="19"/>
      <c r="M26" s="164" t="s">
        <v>79</v>
      </c>
      <c r="N26" s="164" t="s">
        <v>492</v>
      </c>
      <c r="O26" s="31"/>
      <c r="P26" s="26"/>
    </row>
    <row r="27" spans="1:16" ht="15" customHeight="1">
      <c r="A27" s="265"/>
      <c r="B27" s="144" t="s">
        <v>75</v>
      </c>
      <c r="C27" s="150" t="s">
        <v>493</v>
      </c>
      <c r="D27" s="28"/>
      <c r="E27" s="28"/>
      <c r="F27" s="28"/>
      <c r="G27" s="120"/>
      <c r="H27" s="181" t="s">
        <v>494</v>
      </c>
      <c r="I27" s="68"/>
      <c r="J27" s="68"/>
      <c r="K27" s="28"/>
      <c r="L27" s="19"/>
      <c r="M27" s="164" t="s">
        <v>89</v>
      </c>
      <c r="N27" s="195" t="s">
        <v>495</v>
      </c>
      <c r="O27" s="31"/>
      <c r="P27" s="26"/>
    </row>
    <row r="28" spans="1:16" ht="15" customHeight="1">
      <c r="A28" s="266"/>
      <c r="B28" s="187"/>
      <c r="C28" s="189"/>
      <c r="D28" s="28"/>
      <c r="E28" s="13"/>
      <c r="F28" s="28"/>
      <c r="G28" s="120"/>
      <c r="H28" s="120"/>
      <c r="I28" s="68"/>
      <c r="J28" s="68"/>
      <c r="K28" s="28"/>
      <c r="L28" s="19"/>
      <c r="M28" s="164" t="s">
        <v>113</v>
      </c>
      <c r="N28" s="59"/>
      <c r="O28" s="31"/>
      <c r="P28" s="26"/>
    </row>
    <row r="29" spans="1:16" ht="15" customHeight="1">
      <c r="A29" s="263" t="s">
        <v>177</v>
      </c>
      <c r="B29" s="144" t="s">
        <v>104</v>
      </c>
      <c r="C29" s="145" t="s">
        <v>496</v>
      </c>
      <c r="D29" s="28"/>
      <c r="E29" s="171"/>
      <c r="F29" s="28"/>
      <c r="G29" s="120"/>
      <c r="H29" s="181" t="s">
        <v>497</v>
      </c>
      <c r="I29" s="68"/>
      <c r="J29" s="68"/>
      <c r="K29" s="28"/>
      <c r="L29" s="19"/>
      <c r="M29" s="164" t="s">
        <v>15</v>
      </c>
      <c r="N29" s="59"/>
      <c r="O29" s="31"/>
      <c r="P29" s="26"/>
    </row>
    <row r="30" spans="1:16" ht="15" customHeight="1">
      <c r="A30" s="259"/>
      <c r="B30" s="144" t="s">
        <v>117</v>
      </c>
      <c r="C30" s="150" t="s">
        <v>498</v>
      </c>
      <c r="D30" s="13"/>
      <c r="E30" s="28"/>
      <c r="F30" s="28"/>
      <c r="G30" s="120"/>
      <c r="H30" s="120"/>
      <c r="I30" s="68"/>
      <c r="J30" s="68"/>
      <c r="K30" s="28"/>
      <c r="L30" s="19"/>
      <c r="M30" s="164" t="s">
        <v>22</v>
      </c>
      <c r="N30" s="195" t="s">
        <v>499</v>
      </c>
      <c r="O30" s="31"/>
      <c r="P30" s="26"/>
    </row>
    <row r="31" spans="1:16" ht="15" customHeight="1">
      <c r="A31" s="259"/>
      <c r="B31" s="144" t="s">
        <v>125</v>
      </c>
      <c r="C31" s="150" t="s">
        <v>12</v>
      </c>
      <c r="D31" s="13"/>
      <c r="E31" s="171"/>
      <c r="F31" s="28"/>
      <c r="G31" s="181" t="s">
        <v>500</v>
      </c>
      <c r="H31" s="120"/>
      <c r="I31" s="68"/>
      <c r="J31" s="68"/>
      <c r="K31" s="28"/>
      <c r="L31" s="19"/>
      <c r="M31" s="164" t="s">
        <v>34</v>
      </c>
      <c r="N31" s="59"/>
      <c r="O31" s="31"/>
      <c r="P31" s="26"/>
    </row>
    <row r="32" spans="1:16" ht="15" customHeight="1">
      <c r="A32" s="259"/>
      <c r="B32" s="144" t="s">
        <v>130</v>
      </c>
      <c r="C32" s="150" t="s">
        <v>210</v>
      </c>
      <c r="D32" s="13"/>
      <c r="E32" s="28"/>
      <c r="F32" s="28"/>
      <c r="G32" s="120"/>
      <c r="H32" s="120"/>
      <c r="I32" s="68"/>
      <c r="J32" s="68"/>
      <c r="K32" s="28"/>
      <c r="L32" s="19"/>
      <c r="M32" s="164" t="s">
        <v>43</v>
      </c>
      <c r="N32" s="164" t="s">
        <v>72</v>
      </c>
      <c r="O32" s="31"/>
      <c r="P32" s="26"/>
    </row>
    <row r="33" spans="1:16" ht="15" customHeight="1">
      <c r="A33" s="260"/>
      <c r="B33" s="144" t="s">
        <v>134</v>
      </c>
      <c r="C33" s="150" t="s">
        <v>391</v>
      </c>
      <c r="D33" s="28"/>
      <c r="E33" s="28"/>
      <c r="F33" s="28"/>
      <c r="G33" s="160"/>
      <c r="H33" s="190" t="s">
        <v>501</v>
      </c>
      <c r="I33" s="68"/>
      <c r="J33" s="68"/>
      <c r="K33" s="160"/>
      <c r="L33" s="19"/>
      <c r="M33" s="59"/>
      <c r="N33" s="59"/>
      <c r="O33" s="119"/>
      <c r="P33" s="26"/>
    </row>
    <row r="34" spans="1:16" ht="15" customHeight="1">
      <c r="A34" s="112"/>
      <c r="B34" s="113"/>
      <c r="C34" s="113"/>
      <c r="D34" s="114"/>
      <c r="E34" s="113"/>
      <c r="F34" s="114"/>
      <c r="G34" s="172"/>
      <c r="H34" s="172"/>
      <c r="I34" s="114"/>
      <c r="J34" s="113"/>
      <c r="K34" s="172"/>
      <c r="L34" s="114"/>
      <c r="M34" s="116"/>
      <c r="N34" s="116"/>
      <c r="O34" s="116"/>
      <c r="P34" s="114"/>
    </row>
    <row r="35" spans="1:16" ht="15" customHeight="1">
      <c r="A35" s="282"/>
      <c r="B35" s="279"/>
      <c r="C35" s="279"/>
      <c r="D35" s="279"/>
      <c r="E35" s="279"/>
      <c r="F35" s="279"/>
      <c r="G35" s="279"/>
      <c r="H35" s="279"/>
      <c r="I35" s="279"/>
      <c r="J35" s="279"/>
      <c r="K35" s="266"/>
      <c r="L35" s="120"/>
      <c r="M35" s="119"/>
      <c r="N35" s="119"/>
      <c r="O35" s="119"/>
      <c r="P35" s="120"/>
    </row>
    <row r="36" spans="1:16" ht="15" customHeight="1">
      <c r="A36" s="274" t="s">
        <v>405</v>
      </c>
      <c r="B36" s="262"/>
      <c r="C36" s="137" t="s">
        <v>0</v>
      </c>
      <c r="D36" s="138" t="s">
        <v>1</v>
      </c>
      <c r="E36" s="138" t="s">
        <v>326</v>
      </c>
      <c r="F36" s="138" t="s">
        <v>327</v>
      </c>
      <c r="G36" s="138" t="s">
        <v>328</v>
      </c>
      <c r="H36" s="138" t="s">
        <v>411</v>
      </c>
      <c r="I36" s="139" t="s">
        <v>329</v>
      </c>
      <c r="J36" s="139" t="s">
        <v>330</v>
      </c>
      <c r="K36" s="138" t="s">
        <v>331</v>
      </c>
      <c r="L36" s="140" t="s">
        <v>325</v>
      </c>
      <c r="M36" s="174" t="s">
        <v>405</v>
      </c>
      <c r="N36" s="174" t="s">
        <v>418</v>
      </c>
      <c r="O36" s="119"/>
      <c r="P36" s="124"/>
    </row>
    <row r="37" spans="1:16" ht="15" customHeight="1">
      <c r="A37" s="267" t="s">
        <v>199</v>
      </c>
      <c r="B37" s="144" t="s">
        <v>11</v>
      </c>
      <c r="C37" s="145" t="s">
        <v>32</v>
      </c>
      <c r="D37" s="120"/>
      <c r="E37" s="120"/>
      <c r="F37" s="120"/>
      <c r="G37" s="160"/>
      <c r="H37" s="160"/>
      <c r="I37" s="68"/>
      <c r="J37" s="68"/>
      <c r="K37" s="160"/>
      <c r="L37" s="19"/>
      <c r="M37" s="59"/>
      <c r="N37" s="59"/>
      <c r="O37" s="119"/>
      <c r="P37" s="26"/>
    </row>
    <row r="38" spans="1:16" ht="15" customHeight="1">
      <c r="A38" s="265"/>
      <c r="B38" s="144" t="s">
        <v>25</v>
      </c>
      <c r="C38" s="150" t="s">
        <v>246</v>
      </c>
      <c r="D38" s="120"/>
      <c r="E38" s="120"/>
      <c r="F38" s="120"/>
      <c r="G38" s="160"/>
      <c r="H38" s="160"/>
      <c r="I38" s="68"/>
      <c r="J38" s="68"/>
      <c r="K38" s="160"/>
      <c r="L38" s="19"/>
      <c r="M38" s="59"/>
      <c r="N38" s="59"/>
      <c r="O38" s="119"/>
      <c r="P38" s="26"/>
    </row>
    <row r="39" spans="1:16" ht="15" customHeight="1">
      <c r="A39" s="265"/>
      <c r="B39" s="144" t="s">
        <v>39</v>
      </c>
      <c r="C39" s="150" t="s">
        <v>351</v>
      </c>
      <c r="D39" s="120"/>
      <c r="E39" s="120"/>
      <c r="F39" s="120"/>
      <c r="G39" s="160"/>
      <c r="H39" s="160"/>
      <c r="I39" s="68"/>
      <c r="J39" s="68"/>
      <c r="K39" s="160"/>
      <c r="L39" s="19"/>
      <c r="M39" s="59"/>
      <c r="N39" s="59"/>
      <c r="O39" s="119"/>
      <c r="P39" s="26"/>
    </row>
    <row r="40" spans="1:16" ht="15" customHeight="1">
      <c r="A40" s="265"/>
      <c r="B40" s="144" t="s">
        <v>46</v>
      </c>
      <c r="C40" s="145" t="s">
        <v>32</v>
      </c>
      <c r="D40" s="181" t="s">
        <v>504</v>
      </c>
      <c r="E40" s="120"/>
      <c r="F40" s="120"/>
      <c r="G40" s="160"/>
      <c r="H40" s="160"/>
      <c r="I40" s="68"/>
      <c r="J40" s="68"/>
      <c r="K40" s="160"/>
      <c r="L40" s="188" t="s">
        <v>114</v>
      </c>
      <c r="M40" s="59"/>
      <c r="N40" s="59"/>
      <c r="O40" s="119"/>
      <c r="P40" s="26"/>
    </row>
    <row r="41" spans="1:16" ht="15" customHeight="1">
      <c r="A41" s="266"/>
      <c r="B41" s="203"/>
      <c r="C41" s="203"/>
      <c r="D41" s="203"/>
      <c r="E41" s="203"/>
      <c r="F41" s="203"/>
      <c r="G41" s="206"/>
      <c r="H41" s="206"/>
      <c r="I41" s="203"/>
      <c r="J41" s="203"/>
      <c r="K41" s="206"/>
      <c r="L41" s="203"/>
      <c r="M41" s="207"/>
      <c r="N41" s="207"/>
      <c r="O41" s="207"/>
      <c r="P41" s="203"/>
    </row>
    <row r="42" spans="1:16" ht="15" customHeight="1">
      <c r="A42" s="267" t="s">
        <v>214</v>
      </c>
      <c r="B42" s="144" t="s">
        <v>52</v>
      </c>
      <c r="C42" s="208" t="s">
        <v>506</v>
      </c>
      <c r="D42" s="120"/>
      <c r="E42" s="120"/>
      <c r="F42" s="120"/>
      <c r="G42" s="160"/>
      <c r="H42" s="190" t="s">
        <v>507</v>
      </c>
      <c r="I42" s="68"/>
      <c r="J42" s="68"/>
      <c r="K42" s="160"/>
      <c r="L42" s="188" t="s">
        <v>351</v>
      </c>
      <c r="M42" s="59"/>
      <c r="N42" s="59"/>
      <c r="O42" s="119"/>
      <c r="P42" s="26"/>
    </row>
    <row r="43" spans="1:16" ht="15" customHeight="1">
      <c r="A43" s="265"/>
      <c r="B43" s="144" t="s">
        <v>60</v>
      </c>
      <c r="C43" s="145" t="s">
        <v>32</v>
      </c>
      <c r="D43" s="120"/>
      <c r="E43" s="120"/>
      <c r="F43" s="120"/>
      <c r="G43" s="160"/>
      <c r="H43" s="160"/>
      <c r="I43" s="68"/>
      <c r="J43" s="68"/>
      <c r="K43" s="160"/>
      <c r="L43" s="19"/>
      <c r="M43" s="164" t="s">
        <v>67</v>
      </c>
      <c r="N43" s="164" t="s">
        <v>508</v>
      </c>
      <c r="O43" s="119"/>
      <c r="P43" s="26"/>
    </row>
    <row r="44" spans="1:16" ht="15" customHeight="1">
      <c r="A44" s="265"/>
      <c r="B44" s="144" t="s">
        <v>79</v>
      </c>
      <c r="C44" s="161" t="s">
        <v>509</v>
      </c>
      <c r="D44" s="120"/>
      <c r="E44" s="120"/>
      <c r="F44" s="120"/>
      <c r="G44" s="160"/>
      <c r="H44" s="160"/>
      <c r="I44" s="68"/>
      <c r="J44" s="68"/>
      <c r="K44" s="160"/>
      <c r="L44" s="188" t="s">
        <v>510</v>
      </c>
      <c r="M44" s="164" t="s">
        <v>70</v>
      </c>
      <c r="N44" s="164" t="s">
        <v>509</v>
      </c>
      <c r="O44" s="119"/>
      <c r="P44" s="26"/>
    </row>
    <row r="45" spans="1:16" ht="15" customHeight="1">
      <c r="A45" s="265"/>
      <c r="B45" s="144" t="s">
        <v>89</v>
      </c>
      <c r="C45" s="150" t="s">
        <v>246</v>
      </c>
      <c r="D45" s="181" t="s">
        <v>511</v>
      </c>
      <c r="E45" s="118"/>
      <c r="F45" s="120"/>
      <c r="G45" s="190" t="s">
        <v>512</v>
      </c>
      <c r="H45" s="160"/>
      <c r="I45" s="68"/>
      <c r="J45" s="68"/>
      <c r="K45" s="160"/>
      <c r="L45" s="188" t="s">
        <v>114</v>
      </c>
      <c r="M45" s="164" t="s">
        <v>84</v>
      </c>
      <c r="N45" s="164" t="s">
        <v>513</v>
      </c>
      <c r="O45" s="119"/>
      <c r="P45" s="26"/>
    </row>
    <row r="46" spans="1:16" ht="15" customHeight="1">
      <c r="A46" s="265"/>
      <c r="B46" s="144" t="s">
        <v>113</v>
      </c>
      <c r="C46" s="145" t="s">
        <v>514</v>
      </c>
      <c r="D46" s="120"/>
      <c r="E46" s="181" t="s">
        <v>515</v>
      </c>
      <c r="F46" s="120"/>
      <c r="G46" s="160"/>
      <c r="H46" s="160"/>
      <c r="I46" s="68"/>
      <c r="J46" s="68"/>
      <c r="K46" s="160"/>
      <c r="L46" s="188" t="s">
        <v>80</v>
      </c>
      <c r="M46" s="164" t="s">
        <v>194</v>
      </c>
      <c r="N46" s="164" t="s">
        <v>26</v>
      </c>
      <c r="O46" s="119"/>
      <c r="P46" s="26"/>
    </row>
    <row r="47" spans="1:16" ht="15" customHeight="1">
      <c r="A47" s="265"/>
      <c r="B47" s="210"/>
      <c r="C47" s="210"/>
      <c r="D47" s="210"/>
      <c r="E47" s="210"/>
      <c r="F47" s="210"/>
      <c r="G47" s="212"/>
      <c r="H47" s="212"/>
      <c r="I47" s="210"/>
      <c r="J47" s="210"/>
      <c r="K47" s="212"/>
      <c r="L47" s="210"/>
      <c r="M47" s="216"/>
      <c r="N47" s="216"/>
      <c r="O47" s="216"/>
      <c r="P47" s="210"/>
    </row>
    <row r="48" spans="1:16" ht="15" customHeight="1">
      <c r="A48" s="267" t="s">
        <v>217</v>
      </c>
      <c r="B48" s="144" t="s">
        <v>15</v>
      </c>
      <c r="C48" s="150" t="s">
        <v>351</v>
      </c>
      <c r="D48" s="120"/>
      <c r="E48" s="120"/>
      <c r="F48" s="120"/>
      <c r="G48" s="160"/>
      <c r="H48" s="190" t="s">
        <v>539</v>
      </c>
      <c r="I48" s="68"/>
      <c r="J48" s="68"/>
      <c r="K48" s="160"/>
      <c r="L48" s="19"/>
      <c r="M48" s="164" t="s">
        <v>15</v>
      </c>
      <c r="N48" s="164" t="s">
        <v>540</v>
      </c>
      <c r="O48" s="119"/>
      <c r="P48" s="26"/>
    </row>
    <row r="49" spans="1:16" ht="15" customHeight="1">
      <c r="A49" s="265"/>
      <c r="B49" s="144" t="s">
        <v>22</v>
      </c>
      <c r="C49" s="145" t="s">
        <v>32</v>
      </c>
      <c r="D49" s="181" t="s">
        <v>541</v>
      </c>
      <c r="E49" s="120"/>
      <c r="F49" s="120"/>
      <c r="G49" s="160"/>
      <c r="H49" s="190" t="s">
        <v>542</v>
      </c>
      <c r="I49" s="68"/>
      <c r="J49" s="68"/>
      <c r="K49" s="160"/>
      <c r="L49" s="188" t="s">
        <v>543</v>
      </c>
      <c r="M49" s="164" t="s">
        <v>25</v>
      </c>
      <c r="N49" s="164" t="s">
        <v>504</v>
      </c>
      <c r="O49" s="119"/>
      <c r="P49" s="184" t="s">
        <v>544</v>
      </c>
    </row>
    <row r="50" spans="1:16" ht="15" customHeight="1">
      <c r="A50" s="265"/>
      <c r="B50" s="144" t="s">
        <v>34</v>
      </c>
      <c r="C50" s="161" t="s">
        <v>545</v>
      </c>
      <c r="D50" s="120"/>
      <c r="E50" s="120"/>
      <c r="F50" s="120"/>
      <c r="G50" s="190" t="s">
        <v>546</v>
      </c>
      <c r="H50" s="160"/>
      <c r="I50" s="68"/>
      <c r="J50" s="68"/>
      <c r="K50" s="160"/>
      <c r="L50" s="188" t="s">
        <v>351</v>
      </c>
      <c r="M50" s="164" t="s">
        <v>39</v>
      </c>
      <c r="N50" s="164" t="s">
        <v>547</v>
      </c>
      <c r="O50" s="119"/>
      <c r="P50" s="26"/>
    </row>
    <row r="51" spans="1:16" ht="15" customHeight="1">
      <c r="A51" s="265"/>
      <c r="B51" s="144" t="s">
        <v>43</v>
      </c>
      <c r="C51" s="150" t="s">
        <v>246</v>
      </c>
      <c r="D51" s="120"/>
      <c r="E51" s="181" t="s">
        <v>351</v>
      </c>
      <c r="F51" s="120"/>
      <c r="G51" s="160"/>
      <c r="H51" s="160"/>
      <c r="I51" s="68"/>
      <c r="J51" s="68"/>
      <c r="K51" s="160"/>
      <c r="L51" s="188" t="s">
        <v>114</v>
      </c>
      <c r="M51" s="164" t="s">
        <v>46</v>
      </c>
      <c r="N51" s="164" t="s">
        <v>549</v>
      </c>
      <c r="O51" s="119"/>
      <c r="P51" s="26"/>
    </row>
    <row r="52" spans="1:16" ht="15" customHeight="1">
      <c r="A52" s="265"/>
      <c r="B52" s="187"/>
      <c r="C52" s="189"/>
      <c r="D52" s="120"/>
      <c r="E52" s="120"/>
      <c r="F52" s="120"/>
      <c r="G52" s="160"/>
      <c r="H52" s="160"/>
      <c r="I52" s="68"/>
      <c r="J52" s="68"/>
      <c r="K52" s="160"/>
      <c r="L52" s="19"/>
      <c r="M52" s="59"/>
      <c r="N52" s="185"/>
      <c r="O52" s="119"/>
      <c r="P52" s="26"/>
    </row>
    <row r="53" spans="1:16" ht="15" customHeight="1">
      <c r="A53" s="266"/>
      <c r="B53" s="210"/>
      <c r="C53" s="210"/>
      <c r="D53" s="210"/>
      <c r="E53" s="210"/>
      <c r="F53" s="210"/>
      <c r="G53" s="212"/>
      <c r="H53" s="212"/>
      <c r="I53" s="210"/>
      <c r="J53" s="210"/>
      <c r="K53" s="212"/>
      <c r="L53" s="210"/>
      <c r="M53" s="216"/>
      <c r="N53" s="216"/>
      <c r="O53" s="216"/>
      <c r="P53" s="210"/>
    </row>
    <row r="54" spans="1:16" ht="15" customHeight="1">
      <c r="A54" s="267" t="s">
        <v>229</v>
      </c>
      <c r="B54" s="144" t="s">
        <v>16</v>
      </c>
      <c r="C54" s="208" t="s">
        <v>552</v>
      </c>
      <c r="D54" s="120"/>
      <c r="E54" s="118"/>
      <c r="F54" s="120"/>
      <c r="G54" s="160"/>
      <c r="H54" s="190" t="s">
        <v>553</v>
      </c>
      <c r="I54" s="68"/>
      <c r="J54" s="68"/>
      <c r="K54" s="160"/>
      <c r="L54" s="188" t="s">
        <v>451</v>
      </c>
      <c r="M54" s="164" t="s">
        <v>554</v>
      </c>
      <c r="N54" s="164" t="s">
        <v>555</v>
      </c>
      <c r="O54" s="119"/>
      <c r="P54" s="184" t="s">
        <v>556</v>
      </c>
    </row>
    <row r="55" spans="1:16" ht="15" customHeight="1">
      <c r="A55" s="265"/>
      <c r="B55" s="144" t="s">
        <v>558</v>
      </c>
      <c r="C55" s="150" t="s">
        <v>559</v>
      </c>
      <c r="D55" s="181" t="s">
        <v>560</v>
      </c>
      <c r="E55" s="120"/>
      <c r="F55" s="120"/>
      <c r="G55" s="160"/>
      <c r="H55" s="160"/>
      <c r="I55" s="68"/>
      <c r="J55" s="68"/>
      <c r="K55" s="160"/>
      <c r="L55" s="19"/>
      <c r="M55" s="164" t="s">
        <v>561</v>
      </c>
      <c r="N55" s="164" t="s">
        <v>504</v>
      </c>
      <c r="O55" s="119"/>
      <c r="P55" s="26"/>
    </row>
    <row r="56" spans="1:16" ht="15" customHeight="1">
      <c r="A56" s="265"/>
      <c r="B56" s="144" t="s">
        <v>563</v>
      </c>
      <c r="C56" s="145" t="s">
        <v>32</v>
      </c>
      <c r="D56" s="120"/>
      <c r="E56" s="118"/>
      <c r="F56" s="120"/>
      <c r="G56" s="190" t="s">
        <v>564</v>
      </c>
      <c r="H56" s="160"/>
      <c r="I56" s="68"/>
      <c r="J56" s="68"/>
      <c r="K56" s="160"/>
      <c r="L56" s="188" t="s">
        <v>351</v>
      </c>
      <c r="M56" s="164" t="s">
        <v>73</v>
      </c>
      <c r="N56" s="164" t="s">
        <v>565</v>
      </c>
      <c r="O56" s="119"/>
      <c r="P56" s="26"/>
    </row>
    <row r="57" spans="1:16" ht="15" customHeight="1">
      <c r="A57" s="265"/>
      <c r="B57" s="144" t="s">
        <v>42</v>
      </c>
      <c r="C57" s="150" t="s">
        <v>566</v>
      </c>
      <c r="D57" s="120"/>
      <c r="E57" s="120"/>
      <c r="F57" s="120"/>
      <c r="G57" s="160"/>
      <c r="H57" s="160"/>
      <c r="I57" s="68"/>
      <c r="J57" s="68"/>
      <c r="K57" s="160"/>
      <c r="L57" s="188" t="s">
        <v>179</v>
      </c>
      <c r="M57" s="164" t="s">
        <v>567</v>
      </c>
      <c r="N57" s="164" t="s">
        <v>568</v>
      </c>
      <c r="O57" s="119"/>
      <c r="P57" s="184" t="s">
        <v>569</v>
      </c>
    </row>
    <row r="58" spans="1:16" ht="15" customHeight="1">
      <c r="A58" s="266"/>
      <c r="B58" s="210"/>
      <c r="C58" s="210"/>
      <c r="D58" s="210"/>
      <c r="E58" s="210"/>
      <c r="F58" s="210"/>
      <c r="G58" s="212"/>
      <c r="H58" s="212"/>
      <c r="I58" s="210"/>
      <c r="J58" s="210"/>
      <c r="K58" s="212"/>
      <c r="L58" s="210"/>
      <c r="M58" s="216"/>
      <c r="N58" s="216"/>
      <c r="O58" s="216"/>
      <c r="P58" s="210"/>
    </row>
    <row r="59" spans="1:16" ht="15" customHeight="1">
      <c r="A59" s="267" t="s">
        <v>233</v>
      </c>
      <c r="B59" s="144" t="s">
        <v>62</v>
      </c>
      <c r="C59" s="145" t="s">
        <v>32</v>
      </c>
      <c r="D59" s="120"/>
      <c r="E59" s="118"/>
      <c r="F59" s="120"/>
      <c r="G59" s="160"/>
      <c r="H59" s="190" t="s">
        <v>570</v>
      </c>
      <c r="I59" s="68"/>
      <c r="J59" s="68"/>
      <c r="K59" s="160"/>
      <c r="L59" s="188" t="s">
        <v>571</v>
      </c>
      <c r="M59" s="59"/>
      <c r="N59" s="59"/>
      <c r="O59" s="119"/>
      <c r="P59" s="26"/>
    </row>
    <row r="60" spans="1:16" ht="15" customHeight="1">
      <c r="A60" s="265"/>
      <c r="B60" s="144" t="s">
        <v>572</v>
      </c>
      <c r="C60" s="150" t="s">
        <v>246</v>
      </c>
      <c r="D60" s="120"/>
      <c r="E60" s="120"/>
      <c r="F60" s="120"/>
      <c r="G60" s="160"/>
      <c r="H60" s="160"/>
      <c r="I60" s="68"/>
      <c r="J60" s="68"/>
      <c r="K60" s="160"/>
      <c r="L60" s="19"/>
      <c r="M60" s="164" t="s">
        <v>117</v>
      </c>
      <c r="N60" s="164" t="s">
        <v>573</v>
      </c>
      <c r="O60" s="119"/>
      <c r="P60" s="26"/>
    </row>
    <row r="61" spans="1:16" ht="15" customHeight="1">
      <c r="A61" s="265"/>
      <c r="B61" s="144" t="s">
        <v>70</v>
      </c>
      <c r="C61" s="150" t="s">
        <v>351</v>
      </c>
      <c r="D61" s="120"/>
      <c r="E61" s="120"/>
      <c r="F61" s="120"/>
      <c r="G61" s="160"/>
      <c r="H61" s="160"/>
      <c r="I61" s="68"/>
      <c r="J61" s="68"/>
      <c r="K61" s="160"/>
      <c r="L61" s="188" t="s">
        <v>543</v>
      </c>
      <c r="M61" s="164" t="s">
        <v>125</v>
      </c>
      <c r="N61" s="164" t="s">
        <v>575</v>
      </c>
      <c r="O61" s="119"/>
      <c r="P61" s="26"/>
    </row>
    <row r="62" spans="1:16" ht="15" customHeight="1">
      <c r="A62" s="265"/>
      <c r="B62" s="144" t="s">
        <v>576</v>
      </c>
      <c r="C62" s="145" t="s">
        <v>44</v>
      </c>
      <c r="D62" s="120"/>
      <c r="E62" s="181" t="s">
        <v>577</v>
      </c>
      <c r="F62" s="120"/>
      <c r="G62" s="190" t="s">
        <v>578</v>
      </c>
      <c r="H62" s="190" t="s">
        <v>579</v>
      </c>
      <c r="I62" s="68"/>
      <c r="J62" s="68"/>
      <c r="K62" s="160"/>
      <c r="L62" s="188" t="s">
        <v>114</v>
      </c>
      <c r="M62" s="164" t="s">
        <v>580</v>
      </c>
      <c r="N62" s="164" t="s">
        <v>246</v>
      </c>
      <c r="O62" s="119"/>
      <c r="P62" s="26"/>
    </row>
    <row r="63" spans="1:16" ht="15" customHeight="1">
      <c r="A63" s="265"/>
      <c r="B63" s="144" t="s">
        <v>194</v>
      </c>
      <c r="C63" s="150" t="s">
        <v>12</v>
      </c>
      <c r="D63" s="120"/>
      <c r="E63" s="181" t="s">
        <v>351</v>
      </c>
      <c r="F63" s="120"/>
      <c r="G63" s="160"/>
      <c r="H63" s="160"/>
      <c r="I63" s="68"/>
      <c r="J63" s="68"/>
      <c r="K63" s="160"/>
      <c r="L63" s="188" t="s">
        <v>246</v>
      </c>
      <c r="M63" s="59"/>
      <c r="N63" s="59"/>
      <c r="O63" s="221" t="s">
        <v>582</v>
      </c>
      <c r="P63" s="26"/>
    </row>
    <row r="64" spans="1:16" ht="15" customHeight="1">
      <c r="A64" s="265"/>
      <c r="B64" s="210"/>
      <c r="C64" s="210"/>
      <c r="D64" s="210"/>
      <c r="E64" s="210"/>
      <c r="F64" s="210"/>
      <c r="G64" s="212"/>
      <c r="H64" s="212"/>
      <c r="I64" s="210"/>
      <c r="J64" s="210"/>
      <c r="K64" s="212"/>
      <c r="L64" s="210"/>
      <c r="M64" s="216"/>
      <c r="N64" s="216"/>
      <c r="O64" s="216"/>
      <c r="P64" s="210"/>
    </row>
    <row r="65" spans="1:16" ht="15" customHeight="1">
      <c r="A65" s="267" t="s">
        <v>237</v>
      </c>
      <c r="B65" s="144" t="s">
        <v>584</v>
      </c>
      <c r="C65" s="150" t="s">
        <v>543</v>
      </c>
      <c r="D65" s="120"/>
      <c r="E65" s="120"/>
      <c r="F65" s="120"/>
      <c r="G65" s="160"/>
      <c r="H65" s="190" t="s">
        <v>585</v>
      </c>
      <c r="I65" s="68"/>
      <c r="J65" s="68"/>
      <c r="K65" s="160"/>
      <c r="L65" s="59"/>
      <c r="M65" s="59"/>
      <c r="N65" s="59"/>
      <c r="O65" s="119"/>
      <c r="P65" s="26"/>
    </row>
    <row r="66" spans="1:16" ht="15" customHeight="1">
      <c r="A66" s="265"/>
      <c r="B66" s="144" t="s">
        <v>586</v>
      </c>
      <c r="C66" s="208" t="s">
        <v>310</v>
      </c>
      <c r="D66" s="120"/>
      <c r="E66" s="120"/>
      <c r="F66" s="120"/>
      <c r="G66" s="190" t="s">
        <v>588</v>
      </c>
      <c r="H66" s="160"/>
      <c r="I66" s="68"/>
      <c r="J66" s="68"/>
      <c r="K66" s="160"/>
      <c r="L66" s="188" t="s">
        <v>32</v>
      </c>
      <c r="M66" s="164" t="s">
        <v>25</v>
      </c>
      <c r="N66" s="164" t="s">
        <v>573</v>
      </c>
      <c r="O66" s="119"/>
      <c r="P66" s="26"/>
    </row>
    <row r="67" spans="1:16" ht="15" customHeight="1">
      <c r="A67" s="265"/>
      <c r="B67" s="144" t="s">
        <v>34</v>
      </c>
      <c r="C67" s="145" t="s">
        <v>32</v>
      </c>
      <c r="D67" s="120"/>
      <c r="E67" s="120"/>
      <c r="F67" s="120"/>
      <c r="G67" s="160"/>
      <c r="H67" s="160"/>
      <c r="I67" s="68"/>
      <c r="J67" s="68"/>
      <c r="K67" s="160"/>
      <c r="L67" s="188" t="s">
        <v>351</v>
      </c>
      <c r="M67" s="59"/>
      <c r="N67" s="185"/>
      <c r="O67" s="119"/>
      <c r="P67" s="26"/>
    </row>
    <row r="68" spans="1:16" ht="15" customHeight="1">
      <c r="A68" s="265"/>
      <c r="B68" s="144" t="s">
        <v>591</v>
      </c>
      <c r="C68" s="150" t="s">
        <v>351</v>
      </c>
      <c r="D68" s="120"/>
      <c r="E68" s="118"/>
      <c r="F68" s="120"/>
      <c r="G68" s="160"/>
      <c r="H68" s="160"/>
      <c r="I68" s="68"/>
      <c r="J68" s="68"/>
      <c r="K68" s="160"/>
      <c r="L68" s="188" t="s">
        <v>80</v>
      </c>
      <c r="M68" s="59"/>
      <c r="N68" s="59"/>
      <c r="O68" s="119"/>
      <c r="P68" s="26"/>
    </row>
    <row r="69" spans="1:16" ht="15" customHeight="1">
      <c r="A69" s="266"/>
      <c r="B69" s="187"/>
      <c r="C69" s="224"/>
      <c r="D69" s="120"/>
      <c r="E69" s="120"/>
      <c r="F69" s="120"/>
      <c r="G69" s="160"/>
      <c r="H69" s="160"/>
      <c r="I69" s="68"/>
      <c r="J69" s="68"/>
      <c r="K69" s="160"/>
      <c r="L69" s="19"/>
      <c r="M69" s="59"/>
      <c r="N69" s="59"/>
      <c r="O69" s="119"/>
      <c r="P69" s="26"/>
    </row>
    <row r="70" spans="1:16" ht="15" customHeight="1">
      <c r="A70" s="155"/>
      <c r="B70" s="114"/>
      <c r="C70" s="114"/>
      <c r="D70" s="114"/>
      <c r="E70" s="114"/>
      <c r="F70" s="114"/>
      <c r="G70" s="172"/>
      <c r="H70" s="172"/>
      <c r="I70" s="114"/>
      <c r="J70" s="114"/>
      <c r="K70" s="172"/>
      <c r="L70" s="114"/>
      <c r="M70" s="116"/>
      <c r="N70" s="116"/>
      <c r="O70" s="116"/>
      <c r="P70" s="114"/>
    </row>
    <row r="71" spans="1:16" ht="15" customHeight="1">
      <c r="A71" s="226"/>
      <c r="B71" s="28"/>
      <c r="C71" s="28"/>
      <c r="D71" s="28"/>
      <c r="E71" s="28"/>
      <c r="F71" s="28"/>
      <c r="G71" s="13"/>
      <c r="H71" s="13"/>
      <c r="I71" s="28"/>
      <c r="J71" s="28"/>
      <c r="K71" s="13"/>
      <c r="L71" s="28"/>
      <c r="M71" s="31"/>
      <c r="N71" s="31"/>
      <c r="O71" s="31"/>
      <c r="P71" s="28"/>
    </row>
    <row r="72" spans="1:16" ht="15" customHeight="1">
      <c r="A72" s="226"/>
      <c r="B72" s="28"/>
      <c r="C72" s="28"/>
      <c r="D72" s="28"/>
      <c r="E72" s="28"/>
      <c r="F72" s="28"/>
      <c r="G72" s="13"/>
      <c r="H72" s="13"/>
      <c r="I72" s="28"/>
      <c r="J72" s="28"/>
      <c r="K72" s="13"/>
      <c r="L72" s="28"/>
      <c r="M72" s="31"/>
      <c r="N72" s="31"/>
      <c r="O72" s="31"/>
      <c r="P72" s="28"/>
    </row>
    <row r="73" spans="1:16" ht="15" customHeight="1">
      <c r="A73" s="226"/>
      <c r="B73" s="28"/>
      <c r="C73" s="28"/>
      <c r="D73" s="28"/>
      <c r="E73" s="28"/>
      <c r="F73" s="28"/>
      <c r="G73" s="13"/>
      <c r="H73" s="13"/>
      <c r="I73" s="28"/>
      <c r="J73" s="28"/>
      <c r="K73" s="13"/>
      <c r="L73" s="28"/>
      <c r="M73" s="31"/>
      <c r="N73" s="31"/>
      <c r="O73" s="31"/>
      <c r="P73" s="28"/>
    </row>
    <row r="74" spans="1:16" ht="15" customHeight="1">
      <c r="A74" s="226"/>
      <c r="B74" s="28"/>
      <c r="C74" s="28"/>
      <c r="D74" s="28"/>
      <c r="E74" s="28"/>
      <c r="F74" s="28"/>
      <c r="G74" s="13"/>
      <c r="H74" s="13"/>
      <c r="I74" s="28"/>
      <c r="J74" s="28"/>
      <c r="K74" s="13"/>
      <c r="L74" s="28"/>
      <c r="M74" s="31"/>
      <c r="N74" s="31"/>
      <c r="O74" s="31"/>
      <c r="P74" s="28"/>
    </row>
    <row r="75" spans="1:16" ht="15" customHeight="1">
      <c r="A75" s="226"/>
      <c r="B75" s="28"/>
      <c r="C75" s="28"/>
      <c r="D75" s="28"/>
      <c r="E75" s="28"/>
      <c r="F75" s="28"/>
      <c r="G75" s="13"/>
      <c r="H75" s="13"/>
      <c r="I75" s="28"/>
      <c r="J75" s="28"/>
      <c r="K75" s="13"/>
      <c r="L75" s="28"/>
      <c r="M75" s="31"/>
      <c r="N75" s="31"/>
      <c r="O75" s="31"/>
      <c r="P75" s="28"/>
    </row>
    <row r="76" spans="1:16" ht="15" customHeight="1">
      <c r="A76" s="226"/>
      <c r="B76" s="28"/>
      <c r="C76" s="28"/>
      <c r="D76" s="28"/>
      <c r="E76" s="28"/>
      <c r="F76" s="28"/>
      <c r="G76" s="13"/>
      <c r="H76" s="13"/>
      <c r="I76" s="28"/>
      <c r="J76" s="28"/>
      <c r="K76" s="13"/>
      <c r="L76" s="28"/>
      <c r="M76" s="31"/>
      <c r="N76" s="31"/>
      <c r="O76" s="31"/>
      <c r="P76" s="28"/>
    </row>
    <row r="77" spans="1:16" ht="15" customHeight="1">
      <c r="A77" s="226"/>
      <c r="B77" s="28"/>
      <c r="C77" s="28"/>
      <c r="D77" s="28"/>
      <c r="E77" s="28"/>
      <c r="F77" s="28"/>
      <c r="G77" s="13"/>
      <c r="H77" s="13"/>
      <c r="I77" s="28"/>
      <c r="J77" s="28"/>
      <c r="K77" s="13"/>
      <c r="L77" s="28"/>
      <c r="M77" s="31"/>
      <c r="N77" s="31"/>
      <c r="O77" s="31"/>
      <c r="P77" s="28"/>
    </row>
    <row r="78" spans="1:16" ht="15" customHeight="1">
      <c r="A78" s="226"/>
      <c r="B78" s="28"/>
      <c r="C78" s="28"/>
      <c r="D78" s="28"/>
      <c r="E78" s="28"/>
      <c r="F78" s="28"/>
      <c r="G78" s="13"/>
      <c r="H78" s="13"/>
      <c r="I78" s="28"/>
      <c r="J78" s="28"/>
      <c r="K78" s="13"/>
      <c r="L78" s="28"/>
      <c r="M78" s="31"/>
      <c r="N78" s="31"/>
      <c r="O78" s="31"/>
      <c r="P78" s="28"/>
    </row>
    <row r="79" spans="1:16" ht="15" customHeight="1">
      <c r="A79" s="226"/>
      <c r="B79" s="28"/>
      <c r="C79" s="28"/>
      <c r="D79" s="28"/>
      <c r="E79" s="28"/>
      <c r="F79" s="28"/>
      <c r="G79" s="13"/>
      <c r="H79" s="13"/>
      <c r="I79" s="28"/>
      <c r="J79" s="28"/>
      <c r="K79" s="13"/>
      <c r="L79" s="28"/>
      <c r="M79" s="31"/>
      <c r="N79" s="31"/>
      <c r="O79" s="31"/>
      <c r="P79" s="28"/>
    </row>
    <row r="80" spans="1:16" ht="15" customHeight="1">
      <c r="A80" s="226"/>
      <c r="B80" s="28"/>
      <c r="C80" s="28"/>
      <c r="D80" s="28"/>
      <c r="E80" s="28"/>
      <c r="F80" s="28"/>
      <c r="G80" s="13"/>
      <c r="H80" s="13"/>
      <c r="I80" s="28"/>
      <c r="J80" s="28"/>
      <c r="K80" s="13"/>
      <c r="L80" s="28"/>
      <c r="M80" s="31"/>
      <c r="N80" s="31"/>
      <c r="O80" s="31"/>
      <c r="P80" s="28"/>
    </row>
    <row r="81" spans="1:16" ht="15" customHeight="1">
      <c r="A81" s="226"/>
      <c r="B81" s="28"/>
      <c r="C81" s="28"/>
      <c r="D81" s="28"/>
      <c r="E81" s="28"/>
      <c r="F81" s="28"/>
      <c r="G81" s="13"/>
      <c r="H81" s="13"/>
      <c r="I81" s="28"/>
      <c r="J81" s="28"/>
      <c r="K81" s="13"/>
      <c r="L81" s="28"/>
      <c r="M81" s="31"/>
      <c r="N81" s="31"/>
      <c r="O81" s="31"/>
      <c r="P81" s="28"/>
    </row>
    <row r="82" spans="1:16" ht="15" customHeight="1">
      <c r="A82" s="226"/>
      <c r="B82" s="28"/>
      <c r="C82" s="28"/>
      <c r="D82" s="28"/>
      <c r="E82" s="28"/>
      <c r="F82" s="28"/>
      <c r="G82" s="13"/>
      <c r="H82" s="13"/>
      <c r="I82" s="28"/>
      <c r="J82" s="28"/>
      <c r="K82" s="13"/>
      <c r="L82" s="28"/>
      <c r="M82" s="31"/>
      <c r="N82" s="31"/>
      <c r="O82" s="31"/>
      <c r="P82" s="28"/>
    </row>
    <row r="83" spans="1:16" ht="15" customHeight="1">
      <c r="A83" s="226"/>
      <c r="B83" s="28"/>
      <c r="C83" s="28"/>
      <c r="D83" s="28"/>
      <c r="E83" s="28"/>
      <c r="F83" s="28"/>
      <c r="G83" s="13"/>
      <c r="H83" s="13"/>
      <c r="I83" s="28"/>
      <c r="J83" s="28"/>
      <c r="K83" s="13"/>
      <c r="L83" s="28"/>
      <c r="M83" s="31"/>
      <c r="N83" s="31"/>
      <c r="O83" s="31"/>
      <c r="P83" s="28"/>
    </row>
    <row r="84" spans="1:16" ht="15" customHeight="1">
      <c r="A84" s="226"/>
      <c r="B84" s="28"/>
      <c r="C84" s="28"/>
      <c r="D84" s="28"/>
      <c r="E84" s="28"/>
      <c r="F84" s="28"/>
      <c r="G84" s="13"/>
      <c r="H84" s="13"/>
      <c r="I84" s="28"/>
      <c r="J84" s="28"/>
      <c r="K84" s="13"/>
      <c r="L84" s="28"/>
      <c r="M84" s="31"/>
      <c r="N84" s="31"/>
      <c r="O84" s="31"/>
      <c r="P84" s="28"/>
    </row>
    <row r="85" spans="1:16" ht="15" customHeight="1">
      <c r="A85" s="226"/>
      <c r="B85" s="28"/>
      <c r="C85" s="28"/>
      <c r="D85" s="28"/>
      <c r="E85" s="28"/>
      <c r="F85" s="28"/>
      <c r="G85" s="13"/>
      <c r="H85" s="13"/>
      <c r="I85" s="28"/>
      <c r="J85" s="28"/>
      <c r="K85" s="13"/>
      <c r="L85" s="28"/>
      <c r="M85" s="31"/>
      <c r="N85" s="31"/>
      <c r="O85" s="31"/>
      <c r="P85" s="28"/>
    </row>
    <row r="86" spans="1:16" ht="15" customHeight="1">
      <c r="A86" s="226"/>
      <c r="B86" s="28"/>
      <c r="C86" s="28"/>
      <c r="D86" s="28"/>
      <c r="E86" s="28"/>
      <c r="F86" s="28"/>
      <c r="G86" s="13"/>
      <c r="H86" s="13"/>
      <c r="I86" s="28"/>
      <c r="J86" s="28"/>
      <c r="K86" s="13"/>
      <c r="L86" s="28"/>
      <c r="M86" s="31"/>
      <c r="N86" s="31"/>
      <c r="O86" s="31"/>
      <c r="P86" s="28"/>
    </row>
    <row r="87" spans="1:16" ht="15" customHeight="1">
      <c r="A87" s="226"/>
      <c r="B87" s="28"/>
      <c r="C87" s="28"/>
      <c r="D87" s="28"/>
      <c r="E87" s="28"/>
      <c r="F87" s="28"/>
      <c r="G87" s="13"/>
      <c r="H87" s="13"/>
      <c r="I87" s="28"/>
      <c r="J87" s="28"/>
      <c r="K87" s="13"/>
      <c r="L87" s="28"/>
      <c r="M87" s="31"/>
      <c r="N87" s="31"/>
      <c r="O87" s="31"/>
      <c r="P87" s="28"/>
    </row>
    <row r="88" spans="1:16" ht="15" customHeight="1">
      <c r="A88" s="226"/>
      <c r="B88" s="28"/>
      <c r="C88" s="28"/>
      <c r="D88" s="28"/>
      <c r="E88" s="28"/>
      <c r="F88" s="28"/>
      <c r="G88" s="13"/>
      <c r="H88" s="13"/>
      <c r="I88" s="28"/>
      <c r="J88" s="28"/>
      <c r="K88" s="13"/>
      <c r="L88" s="28"/>
      <c r="M88" s="31"/>
      <c r="N88" s="31"/>
      <c r="O88" s="31"/>
      <c r="P88" s="28"/>
    </row>
    <row r="89" spans="1:16" ht="15" customHeight="1">
      <c r="A89" s="226"/>
      <c r="B89" s="28"/>
      <c r="C89" s="28"/>
      <c r="D89" s="28"/>
      <c r="E89" s="28"/>
      <c r="F89" s="28"/>
      <c r="G89" s="13"/>
      <c r="H89" s="13"/>
      <c r="I89" s="28"/>
      <c r="J89" s="28"/>
      <c r="K89" s="13"/>
      <c r="L89" s="28"/>
      <c r="M89" s="31"/>
      <c r="N89" s="31"/>
      <c r="O89" s="31"/>
      <c r="P89" s="28"/>
    </row>
    <row r="90" spans="1:16" ht="15" customHeight="1">
      <c r="A90" s="226"/>
      <c r="B90" s="28"/>
      <c r="C90" s="28"/>
      <c r="D90" s="28"/>
      <c r="E90" s="28"/>
      <c r="F90" s="28"/>
      <c r="G90" s="13"/>
      <c r="H90" s="13"/>
      <c r="I90" s="28"/>
      <c r="J90" s="28"/>
      <c r="K90" s="13"/>
      <c r="L90" s="28"/>
      <c r="M90" s="31"/>
      <c r="N90" s="31"/>
      <c r="O90" s="31"/>
      <c r="P90" s="28"/>
    </row>
    <row r="91" spans="1:16" ht="15" customHeight="1">
      <c r="A91" s="226"/>
      <c r="B91" s="28"/>
      <c r="C91" s="28"/>
      <c r="D91" s="28"/>
      <c r="E91" s="28"/>
      <c r="F91" s="28"/>
      <c r="G91" s="13"/>
      <c r="H91" s="13"/>
      <c r="I91" s="28"/>
      <c r="J91" s="28"/>
      <c r="K91" s="13"/>
      <c r="L91" s="28"/>
      <c r="M91" s="31"/>
      <c r="N91" s="31"/>
      <c r="O91" s="31"/>
      <c r="P91" s="28"/>
    </row>
    <row r="92" spans="1:16" ht="15" customHeight="1">
      <c r="A92" s="226"/>
      <c r="B92" s="28"/>
      <c r="C92" s="28"/>
      <c r="D92" s="28"/>
      <c r="E92" s="28"/>
      <c r="F92" s="28"/>
      <c r="G92" s="13"/>
      <c r="H92" s="13"/>
      <c r="I92" s="28"/>
      <c r="J92" s="28"/>
      <c r="K92" s="13"/>
      <c r="L92" s="28"/>
      <c r="M92" s="31"/>
      <c r="N92" s="31"/>
      <c r="O92" s="31"/>
      <c r="P92" s="28"/>
    </row>
    <row r="93" spans="1:16" ht="15" customHeight="1">
      <c r="A93" s="226"/>
      <c r="B93" s="28"/>
      <c r="C93" s="28"/>
      <c r="D93" s="28"/>
      <c r="E93" s="28"/>
      <c r="F93" s="28"/>
      <c r="G93" s="13"/>
      <c r="H93" s="13"/>
      <c r="I93" s="28"/>
      <c r="J93" s="28"/>
      <c r="K93" s="13"/>
      <c r="L93" s="28"/>
      <c r="M93" s="31"/>
      <c r="N93" s="31"/>
      <c r="O93" s="31"/>
      <c r="P93" s="28"/>
    </row>
    <row r="94" spans="1:16" ht="15" customHeight="1">
      <c r="A94" s="226"/>
      <c r="B94" s="28"/>
      <c r="C94" s="28"/>
      <c r="D94" s="28"/>
      <c r="E94" s="28"/>
      <c r="F94" s="28"/>
      <c r="G94" s="13"/>
      <c r="H94" s="13"/>
      <c r="I94" s="28"/>
      <c r="J94" s="28"/>
      <c r="K94" s="13"/>
      <c r="L94" s="28"/>
      <c r="M94" s="31"/>
      <c r="N94" s="31"/>
      <c r="O94" s="31"/>
      <c r="P94" s="28"/>
    </row>
    <row r="95" spans="1:16" ht="15" customHeight="1">
      <c r="A95" s="226"/>
      <c r="B95" s="28"/>
      <c r="C95" s="28"/>
      <c r="D95" s="28"/>
      <c r="E95" s="28"/>
      <c r="F95" s="28"/>
      <c r="G95" s="13"/>
      <c r="H95" s="13"/>
      <c r="I95" s="28"/>
      <c r="J95" s="28"/>
      <c r="K95" s="13"/>
      <c r="L95" s="28"/>
      <c r="M95" s="31"/>
      <c r="N95" s="31"/>
      <c r="O95" s="31"/>
      <c r="P95" s="28"/>
    </row>
    <row r="96" spans="1:16" ht="15" customHeight="1">
      <c r="A96" s="226"/>
      <c r="B96" s="28"/>
      <c r="C96" s="28"/>
      <c r="D96" s="28"/>
      <c r="E96" s="28"/>
      <c r="F96" s="28"/>
      <c r="G96" s="13"/>
      <c r="H96" s="13"/>
      <c r="I96" s="28"/>
      <c r="J96" s="28"/>
      <c r="K96" s="13"/>
      <c r="L96" s="28"/>
      <c r="M96" s="31"/>
      <c r="N96" s="31"/>
      <c r="O96" s="31"/>
      <c r="P96" s="28"/>
    </row>
    <row r="97" spans="1:16" ht="15" customHeight="1">
      <c r="A97" s="226"/>
      <c r="B97" s="28"/>
      <c r="C97" s="28"/>
      <c r="D97" s="28"/>
      <c r="E97" s="28"/>
      <c r="F97" s="28"/>
      <c r="G97" s="13"/>
      <c r="H97" s="13"/>
      <c r="I97" s="28"/>
      <c r="J97" s="28"/>
      <c r="K97" s="13"/>
      <c r="L97" s="28"/>
      <c r="M97" s="31"/>
      <c r="N97" s="31"/>
      <c r="O97" s="31"/>
      <c r="P97" s="28"/>
    </row>
    <row r="98" spans="1:16" ht="15" customHeight="1">
      <c r="A98" s="226"/>
      <c r="B98" s="28"/>
      <c r="C98" s="28"/>
      <c r="D98" s="28"/>
      <c r="E98" s="28"/>
      <c r="F98" s="28"/>
      <c r="G98" s="13"/>
      <c r="H98" s="13"/>
      <c r="I98" s="28"/>
      <c r="J98" s="28"/>
      <c r="K98" s="13"/>
      <c r="L98" s="28"/>
      <c r="M98" s="31"/>
      <c r="N98" s="31"/>
      <c r="O98" s="31"/>
      <c r="P98" s="28"/>
    </row>
    <row r="99" spans="1:16" ht="15" customHeight="1">
      <c r="A99" s="226"/>
      <c r="B99" s="28"/>
      <c r="C99" s="28"/>
      <c r="D99" s="28"/>
      <c r="E99" s="28"/>
      <c r="F99" s="28"/>
      <c r="G99" s="13"/>
      <c r="H99" s="13"/>
      <c r="I99" s="28"/>
      <c r="J99" s="28"/>
      <c r="K99" s="13"/>
      <c r="L99" s="28"/>
      <c r="M99" s="31"/>
      <c r="N99" s="31"/>
      <c r="O99" s="31"/>
      <c r="P99" s="28"/>
    </row>
    <row r="100" spans="1:16" ht="15" customHeight="1">
      <c r="A100" s="226"/>
      <c r="B100" s="28"/>
      <c r="C100" s="28"/>
      <c r="D100" s="28"/>
      <c r="E100" s="28"/>
      <c r="F100" s="28"/>
      <c r="G100" s="13"/>
      <c r="H100" s="13"/>
      <c r="I100" s="28"/>
      <c r="J100" s="28"/>
      <c r="K100" s="13"/>
      <c r="L100" s="28"/>
      <c r="M100" s="31"/>
      <c r="N100" s="31"/>
      <c r="O100" s="31"/>
      <c r="P100" s="28"/>
    </row>
  </sheetData>
  <mergeCells count="17">
    <mergeCell ref="A14:A18"/>
    <mergeCell ref="A19:A23"/>
    <mergeCell ref="A54:A58"/>
    <mergeCell ref="A59:A64"/>
    <mergeCell ref="A65:A69"/>
    <mergeCell ref="A24:A28"/>
    <mergeCell ref="A29:A33"/>
    <mergeCell ref="A35:K35"/>
    <mergeCell ref="A36:B36"/>
    <mergeCell ref="A37:A41"/>
    <mergeCell ref="A42:A47"/>
    <mergeCell ref="A48:A53"/>
    <mergeCell ref="A1:N2"/>
    <mergeCell ref="A4:P4"/>
    <mergeCell ref="A5:B5"/>
    <mergeCell ref="A6:A9"/>
    <mergeCell ref="A10: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O78"/>
  <sheetViews>
    <sheetView workbookViewId="0"/>
  </sheetViews>
  <sheetFormatPr defaultColWidth="17.28515625" defaultRowHeight="15.75" customHeight="1"/>
  <cols>
    <col min="1" max="1" width="3.5703125" customWidth="1"/>
    <col min="2" max="2" width="9" customWidth="1"/>
    <col min="3" max="3" width="14.5703125" customWidth="1"/>
    <col min="4" max="4" width="12" customWidth="1"/>
    <col min="5" max="5" width="19.85546875" customWidth="1"/>
    <col min="6" max="6" width="12.28515625" customWidth="1"/>
    <col min="7" max="7" width="9.7109375" customWidth="1"/>
    <col min="8" max="8" width="5.140625" customWidth="1"/>
    <col min="9" max="9" width="8" customWidth="1"/>
    <col min="10" max="10" width="8.42578125" customWidth="1"/>
    <col min="11" max="11" width="13" customWidth="1"/>
    <col min="12" max="12" width="4.85546875" customWidth="1"/>
    <col min="13" max="13" width="13.85546875" customWidth="1"/>
    <col min="14" max="14" width="14" customWidth="1"/>
    <col min="15" max="15" width="30.5703125" customWidth="1"/>
  </cols>
  <sheetData>
    <row r="1" spans="1:15" ht="30">
      <c r="A1" s="271" t="s">
        <v>311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134"/>
      <c r="O1" s="135"/>
    </row>
    <row r="2" spans="1:15" ht="30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134"/>
      <c r="O2" s="135"/>
    </row>
    <row r="3" spans="1:15" ht="30">
      <c r="A3" s="126"/>
      <c r="B3" s="126"/>
      <c r="C3" s="126"/>
      <c r="D3" s="126"/>
      <c r="E3" s="202" t="s">
        <v>503</v>
      </c>
      <c r="F3" s="126"/>
      <c r="G3" s="126"/>
      <c r="H3" s="126"/>
      <c r="I3" s="126"/>
      <c r="J3" s="126"/>
      <c r="K3" s="126"/>
      <c r="L3" s="130"/>
      <c r="M3" s="130"/>
      <c r="N3" s="130"/>
      <c r="O3" s="126"/>
    </row>
    <row r="4" spans="1:15" ht="26.25" customHeight="1">
      <c r="A4" s="272" t="s">
        <v>323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62"/>
    </row>
    <row r="5" spans="1:15" ht="21" customHeight="1">
      <c r="A5" s="274"/>
      <c r="B5" s="262"/>
      <c r="C5" s="137" t="s">
        <v>0</v>
      </c>
      <c r="D5" s="138" t="s">
        <v>1</v>
      </c>
      <c r="E5" s="138" t="s">
        <v>326</v>
      </c>
      <c r="F5" s="138" t="s">
        <v>327</v>
      </c>
      <c r="G5" s="138" t="s">
        <v>328</v>
      </c>
      <c r="H5" s="139" t="s">
        <v>329</v>
      </c>
      <c r="I5" s="139" t="s">
        <v>330</v>
      </c>
      <c r="J5" s="138" t="s">
        <v>331</v>
      </c>
      <c r="K5" s="140" t="s">
        <v>325</v>
      </c>
      <c r="L5" s="174" t="s">
        <v>405</v>
      </c>
      <c r="M5" s="174" t="s">
        <v>418</v>
      </c>
      <c r="N5" s="142" t="s">
        <v>8</v>
      </c>
      <c r="O5" s="205"/>
    </row>
    <row r="6" spans="1:15" ht="14.25" customHeight="1">
      <c r="A6" s="263" t="s">
        <v>10</v>
      </c>
      <c r="B6" s="144" t="s">
        <v>11</v>
      </c>
      <c r="C6" s="145" t="s">
        <v>12</v>
      </c>
      <c r="D6" s="160"/>
      <c r="E6" s="209" t="s">
        <v>438</v>
      </c>
      <c r="F6" s="181" t="s">
        <v>54</v>
      </c>
      <c r="G6" s="120"/>
      <c r="H6" s="68"/>
      <c r="I6" s="68"/>
      <c r="J6" s="120"/>
      <c r="K6" s="188" t="s">
        <v>179</v>
      </c>
      <c r="L6" s="164" t="s">
        <v>16</v>
      </c>
      <c r="M6" s="148"/>
      <c r="N6" s="213"/>
      <c r="O6" s="26"/>
    </row>
    <row r="7" spans="1:15" ht="14.25" customHeight="1">
      <c r="A7" s="259"/>
      <c r="B7" s="144" t="s">
        <v>25</v>
      </c>
      <c r="C7" s="150" t="s">
        <v>525</v>
      </c>
      <c r="D7" s="120"/>
      <c r="E7" s="215" t="s">
        <v>526</v>
      </c>
      <c r="F7" s="181" t="s">
        <v>54</v>
      </c>
      <c r="G7" s="181" t="s">
        <v>529</v>
      </c>
      <c r="H7" s="68"/>
      <c r="I7" s="68"/>
      <c r="J7" s="120"/>
      <c r="K7" s="188" t="s">
        <v>530</v>
      </c>
      <c r="L7" s="164" t="s">
        <v>23</v>
      </c>
      <c r="M7" s="217" t="s">
        <v>531</v>
      </c>
      <c r="N7" s="218" t="s">
        <v>548</v>
      </c>
      <c r="O7" s="26"/>
    </row>
    <row r="8" spans="1:15" ht="14.25" customHeight="1">
      <c r="A8" s="259"/>
      <c r="B8" s="144" t="s">
        <v>39</v>
      </c>
      <c r="C8" s="209" t="s">
        <v>438</v>
      </c>
      <c r="D8" s="181" t="s">
        <v>562</v>
      </c>
      <c r="E8" s="220" t="s">
        <v>28</v>
      </c>
      <c r="F8" s="181" t="s">
        <v>583</v>
      </c>
      <c r="G8" s="120"/>
      <c r="H8" s="68"/>
      <c r="I8" s="68"/>
      <c r="J8" s="120"/>
      <c r="K8" s="188" t="s">
        <v>351</v>
      </c>
      <c r="L8" s="164" t="s">
        <v>35</v>
      </c>
      <c r="M8" s="59"/>
      <c r="N8" s="119"/>
      <c r="O8" s="26"/>
    </row>
    <row r="9" spans="1:15" ht="13.5" customHeight="1">
      <c r="A9" s="260"/>
      <c r="B9" s="223" t="s">
        <v>46</v>
      </c>
      <c r="C9" s="145" t="s">
        <v>12</v>
      </c>
      <c r="D9" s="160"/>
      <c r="E9" s="181" t="s">
        <v>594</v>
      </c>
      <c r="F9" s="181" t="s">
        <v>54</v>
      </c>
      <c r="G9" s="120"/>
      <c r="H9" s="68"/>
      <c r="I9" s="68"/>
      <c r="J9" s="120"/>
      <c r="K9" s="188" t="s">
        <v>596</v>
      </c>
      <c r="L9" s="164" t="s">
        <v>42</v>
      </c>
      <c r="M9" s="164" t="s">
        <v>351</v>
      </c>
      <c r="N9" s="225" t="s">
        <v>597</v>
      </c>
      <c r="O9" s="26"/>
    </row>
    <row r="10" spans="1:15" ht="13.5" customHeight="1">
      <c r="A10" s="263" t="s">
        <v>50</v>
      </c>
      <c r="B10" s="144" t="s">
        <v>52</v>
      </c>
      <c r="C10" s="150" t="s">
        <v>598</v>
      </c>
      <c r="D10" s="181" t="s">
        <v>599</v>
      </c>
      <c r="E10" s="220" t="s">
        <v>601</v>
      </c>
      <c r="F10" s="181" t="s">
        <v>602</v>
      </c>
      <c r="G10" s="160"/>
      <c r="H10" s="229" t="s">
        <v>104</v>
      </c>
      <c r="I10" s="229" t="s">
        <v>604</v>
      </c>
      <c r="J10" s="160"/>
      <c r="K10" s="231" t="s">
        <v>12</v>
      </c>
      <c r="L10" s="164" t="s">
        <v>62</v>
      </c>
      <c r="M10" s="59"/>
      <c r="N10" s="119"/>
      <c r="O10" s="26"/>
    </row>
    <row r="11" spans="1:15" ht="13.5" customHeight="1">
      <c r="A11" s="259"/>
      <c r="B11" s="144" t="s">
        <v>609</v>
      </c>
      <c r="C11" s="145" t="s">
        <v>12</v>
      </c>
      <c r="D11" s="232"/>
      <c r="E11" s="233" t="s">
        <v>616</v>
      </c>
      <c r="F11" s="181" t="s">
        <v>54</v>
      </c>
      <c r="G11" s="120"/>
      <c r="H11" s="68"/>
      <c r="I11" s="68"/>
      <c r="J11" s="181" t="s">
        <v>620</v>
      </c>
      <c r="K11" s="188" t="s">
        <v>351</v>
      </c>
      <c r="L11" s="164" t="s">
        <v>67</v>
      </c>
      <c r="M11" s="234" t="s">
        <v>596</v>
      </c>
      <c r="N11" s="218" t="s">
        <v>54</v>
      </c>
      <c r="O11" s="26"/>
    </row>
    <row r="12" spans="1:15" ht="13.5" customHeight="1">
      <c r="A12" s="259"/>
      <c r="B12" s="144" t="s">
        <v>79</v>
      </c>
      <c r="C12" s="145" t="s">
        <v>12</v>
      </c>
      <c r="D12" s="190" t="s">
        <v>503</v>
      </c>
      <c r="E12" s="236" t="s">
        <v>626</v>
      </c>
      <c r="F12" s="181" t="s">
        <v>632</v>
      </c>
      <c r="G12" s="120"/>
      <c r="H12" s="229" t="s">
        <v>125</v>
      </c>
      <c r="I12" s="237" t="s">
        <v>633</v>
      </c>
      <c r="J12" s="209" t="s">
        <v>438</v>
      </c>
      <c r="K12" s="188" t="s">
        <v>638</v>
      </c>
      <c r="L12" s="164" t="s">
        <v>70</v>
      </c>
      <c r="M12" s="59"/>
      <c r="N12" s="119"/>
      <c r="O12" s="26"/>
    </row>
    <row r="13" spans="1:15" ht="13.5" customHeight="1">
      <c r="A13" s="260"/>
      <c r="B13" s="144" t="s">
        <v>89</v>
      </c>
      <c r="C13" s="150" t="s">
        <v>351</v>
      </c>
      <c r="D13" s="120"/>
      <c r="E13" s="181" t="s">
        <v>639</v>
      </c>
      <c r="F13" s="181" t="s">
        <v>639</v>
      </c>
      <c r="G13" s="120"/>
      <c r="H13" s="68"/>
      <c r="I13" s="68"/>
      <c r="J13" s="181" t="s">
        <v>641</v>
      </c>
      <c r="K13" s="188" t="s">
        <v>642</v>
      </c>
      <c r="L13" s="164" t="s">
        <v>84</v>
      </c>
      <c r="M13" s="195" t="s">
        <v>32</v>
      </c>
      <c r="N13" s="218" t="s">
        <v>639</v>
      </c>
      <c r="O13" s="26"/>
    </row>
    <row r="14" spans="1:15" ht="13.5" customHeight="1">
      <c r="A14" s="263" t="s">
        <v>76</v>
      </c>
      <c r="B14" s="144" t="s">
        <v>643</v>
      </c>
      <c r="C14" s="145" t="s">
        <v>12</v>
      </c>
      <c r="D14" s="160"/>
      <c r="E14" s="181" t="s">
        <v>644</v>
      </c>
      <c r="F14" s="181" t="s">
        <v>645</v>
      </c>
      <c r="G14" s="181" t="s">
        <v>646</v>
      </c>
      <c r="H14" s="229" t="s">
        <v>104</v>
      </c>
      <c r="I14" s="229" t="s">
        <v>351</v>
      </c>
      <c r="J14" s="181" t="s">
        <v>620</v>
      </c>
      <c r="K14" s="188" t="s">
        <v>530</v>
      </c>
      <c r="L14" s="164" t="s">
        <v>62</v>
      </c>
      <c r="M14" s="59"/>
      <c r="N14" s="119"/>
      <c r="O14" s="26"/>
    </row>
    <row r="15" spans="1:15" ht="13.5" customHeight="1">
      <c r="A15" s="259"/>
      <c r="B15" s="144" t="s">
        <v>60</v>
      </c>
      <c r="C15" s="150" t="s">
        <v>437</v>
      </c>
      <c r="D15" s="181" t="s">
        <v>650</v>
      </c>
      <c r="E15" s="209" t="s">
        <v>651</v>
      </c>
      <c r="F15" s="181" t="s">
        <v>54</v>
      </c>
      <c r="G15" s="120"/>
      <c r="H15" s="68"/>
      <c r="I15" s="68"/>
      <c r="J15" s="181" t="s">
        <v>652</v>
      </c>
      <c r="K15" s="188" t="s">
        <v>351</v>
      </c>
      <c r="L15" s="164" t="s">
        <v>67</v>
      </c>
      <c r="M15" s="164" t="s">
        <v>653</v>
      </c>
      <c r="N15" s="241" t="s">
        <v>654</v>
      </c>
      <c r="O15" s="26"/>
    </row>
    <row r="16" spans="1:15" ht="13.5" customHeight="1">
      <c r="A16" s="259"/>
      <c r="B16" s="144" t="s">
        <v>79</v>
      </c>
      <c r="C16" s="145" t="s">
        <v>12</v>
      </c>
      <c r="D16" s="160"/>
      <c r="E16" s="215" t="s">
        <v>658</v>
      </c>
      <c r="F16" s="181" t="s">
        <v>632</v>
      </c>
      <c r="G16" s="120"/>
      <c r="H16" s="229" t="s">
        <v>125</v>
      </c>
      <c r="I16" s="229" t="s">
        <v>44</v>
      </c>
      <c r="J16" s="120"/>
      <c r="K16" s="209" t="s">
        <v>438</v>
      </c>
      <c r="L16" s="164" t="s">
        <v>70</v>
      </c>
      <c r="M16" s="59"/>
      <c r="N16" s="119"/>
      <c r="O16" s="26"/>
    </row>
    <row r="17" spans="1:15" ht="13.5" customHeight="1">
      <c r="A17" s="259"/>
      <c r="B17" s="144" t="s">
        <v>89</v>
      </c>
      <c r="C17" s="209" t="s">
        <v>438</v>
      </c>
      <c r="D17" s="160"/>
      <c r="E17" s="242" t="s">
        <v>659</v>
      </c>
      <c r="F17" s="181" t="s">
        <v>632</v>
      </c>
      <c r="G17" s="120"/>
      <c r="H17" s="68"/>
      <c r="I17" s="68"/>
      <c r="J17" s="120"/>
      <c r="K17" s="188" t="s">
        <v>660</v>
      </c>
      <c r="L17" s="164" t="s">
        <v>84</v>
      </c>
      <c r="M17" s="164" t="s">
        <v>661</v>
      </c>
      <c r="N17" s="218" t="s">
        <v>18</v>
      </c>
      <c r="O17" s="26"/>
    </row>
    <row r="18" spans="1:15" ht="13.5" customHeight="1">
      <c r="A18" s="260"/>
      <c r="B18" s="144" t="s">
        <v>113</v>
      </c>
      <c r="C18" s="150" t="s">
        <v>351</v>
      </c>
      <c r="D18" s="160"/>
      <c r="E18" s="243" t="s">
        <v>662</v>
      </c>
      <c r="F18" s="243" t="s">
        <v>663</v>
      </c>
      <c r="G18" s="160"/>
      <c r="H18" s="229" t="s">
        <v>134</v>
      </c>
      <c r="I18" s="229" t="s">
        <v>664</v>
      </c>
      <c r="J18" s="160"/>
      <c r="K18" s="188" t="s">
        <v>530</v>
      </c>
      <c r="L18" s="164" t="s">
        <v>194</v>
      </c>
      <c r="M18" s="59"/>
      <c r="N18" s="221" t="s">
        <v>662</v>
      </c>
      <c r="O18" s="26"/>
    </row>
    <row r="19" spans="1:15" ht="13.5" customHeight="1">
      <c r="A19" s="263" t="s">
        <v>120</v>
      </c>
      <c r="B19" s="144" t="s">
        <v>15</v>
      </c>
      <c r="C19" s="150" t="s">
        <v>665</v>
      </c>
      <c r="D19" s="181" t="s">
        <v>480</v>
      </c>
      <c r="E19" s="181" t="s">
        <v>666</v>
      </c>
      <c r="F19" s="181" t="s">
        <v>666</v>
      </c>
      <c r="G19" s="120"/>
      <c r="H19" s="68"/>
      <c r="I19" s="68"/>
      <c r="J19" s="181" t="s">
        <v>620</v>
      </c>
      <c r="K19" s="188" t="s">
        <v>351</v>
      </c>
      <c r="L19" s="164" t="s">
        <v>11</v>
      </c>
      <c r="M19" s="59"/>
      <c r="N19" s="119"/>
      <c r="O19" s="26"/>
    </row>
    <row r="20" spans="1:15" ht="13.5" customHeight="1">
      <c r="A20" s="259"/>
      <c r="B20" s="144" t="s">
        <v>22</v>
      </c>
      <c r="C20" s="145" t="s">
        <v>12</v>
      </c>
      <c r="D20" s="160"/>
      <c r="E20" s="220" t="s">
        <v>28</v>
      </c>
      <c r="F20" s="181" t="s">
        <v>632</v>
      </c>
      <c r="G20" s="120"/>
      <c r="H20" s="229" t="s">
        <v>23</v>
      </c>
      <c r="I20" s="209" t="s">
        <v>438</v>
      </c>
      <c r="J20" s="181" t="s">
        <v>231</v>
      </c>
      <c r="K20" s="19"/>
      <c r="L20" s="164" t="s">
        <v>25</v>
      </c>
      <c r="M20" s="164" t="s">
        <v>667</v>
      </c>
      <c r="N20" s="225" t="s">
        <v>597</v>
      </c>
      <c r="O20" s="70"/>
    </row>
    <row r="21" spans="1:15" ht="13.5" customHeight="1">
      <c r="A21" s="259"/>
      <c r="B21" s="144" t="s">
        <v>34</v>
      </c>
      <c r="C21" s="150" t="s">
        <v>351</v>
      </c>
      <c r="D21" s="120"/>
      <c r="E21" s="246" t="s">
        <v>597</v>
      </c>
      <c r="F21" s="181" t="s">
        <v>54</v>
      </c>
      <c r="G21" s="160"/>
      <c r="H21" s="68"/>
      <c r="I21" s="68"/>
      <c r="J21" s="190" t="s">
        <v>652</v>
      </c>
      <c r="K21" s="231" t="s">
        <v>12</v>
      </c>
      <c r="L21" s="164" t="s">
        <v>39</v>
      </c>
      <c r="M21" s="59"/>
      <c r="N21" s="119"/>
      <c r="O21" s="184" t="s">
        <v>668</v>
      </c>
    </row>
    <row r="22" spans="1:15" ht="13.5" customHeight="1">
      <c r="A22" s="260"/>
      <c r="B22" s="144" t="s">
        <v>43</v>
      </c>
      <c r="C22" s="145" t="s">
        <v>12</v>
      </c>
      <c r="D22" s="160"/>
      <c r="E22" s="181" t="s">
        <v>669</v>
      </c>
      <c r="F22" s="181" t="s">
        <v>54</v>
      </c>
      <c r="G22" s="120"/>
      <c r="H22" s="229" t="s">
        <v>42</v>
      </c>
      <c r="I22" s="237" t="s">
        <v>12</v>
      </c>
      <c r="J22" s="181" t="s">
        <v>670</v>
      </c>
      <c r="K22" s="188" t="s">
        <v>671</v>
      </c>
      <c r="L22" s="164" t="s">
        <v>46</v>
      </c>
      <c r="M22" s="217" t="s">
        <v>531</v>
      </c>
      <c r="N22" s="218" t="s">
        <v>672</v>
      </c>
      <c r="O22" s="26"/>
    </row>
    <row r="23" spans="1:15" ht="13.5" customHeight="1">
      <c r="A23" s="263" t="s">
        <v>153</v>
      </c>
      <c r="B23" s="144" t="s">
        <v>16</v>
      </c>
      <c r="C23" s="145" t="s">
        <v>673</v>
      </c>
      <c r="D23" s="160"/>
      <c r="E23" s="249" t="s">
        <v>674</v>
      </c>
      <c r="F23" s="181" t="s">
        <v>632</v>
      </c>
      <c r="G23" s="181" t="s">
        <v>675</v>
      </c>
      <c r="H23" s="68"/>
      <c r="I23" s="68"/>
      <c r="J23" s="181" t="s">
        <v>620</v>
      </c>
      <c r="K23" s="188" t="s">
        <v>103</v>
      </c>
      <c r="L23" s="164" t="s">
        <v>51</v>
      </c>
      <c r="M23" s="59"/>
      <c r="N23" s="250"/>
      <c r="O23" s="70"/>
    </row>
    <row r="24" spans="1:15" ht="13.5" customHeight="1">
      <c r="A24" s="259"/>
      <c r="B24" s="144" t="s">
        <v>23</v>
      </c>
      <c r="C24" s="209" t="s">
        <v>438</v>
      </c>
      <c r="D24" s="181" t="s">
        <v>26</v>
      </c>
      <c r="E24" s="251" t="s">
        <v>676</v>
      </c>
      <c r="F24" s="181" t="s">
        <v>54</v>
      </c>
      <c r="G24" s="120"/>
      <c r="H24" s="229" t="s">
        <v>60</v>
      </c>
      <c r="I24" s="229" t="s">
        <v>206</v>
      </c>
      <c r="J24" s="181" t="s">
        <v>231</v>
      </c>
      <c r="K24" s="188" t="s">
        <v>351</v>
      </c>
      <c r="L24" s="164" t="s">
        <v>58</v>
      </c>
      <c r="M24" s="195" t="s">
        <v>32</v>
      </c>
      <c r="N24" s="218" t="s">
        <v>54</v>
      </c>
      <c r="O24" s="70"/>
    </row>
    <row r="25" spans="1:15" ht="13.5" customHeight="1">
      <c r="A25" s="259"/>
      <c r="B25" s="144" t="s">
        <v>35</v>
      </c>
      <c r="C25" s="145" t="s">
        <v>677</v>
      </c>
      <c r="D25" s="160"/>
      <c r="E25" s="181" t="s">
        <v>678</v>
      </c>
      <c r="F25" s="181" t="s">
        <v>54</v>
      </c>
      <c r="G25" s="120"/>
      <c r="H25" s="68"/>
      <c r="I25" s="68"/>
      <c r="J25" s="190" t="s">
        <v>652</v>
      </c>
      <c r="K25" s="188" t="s">
        <v>679</v>
      </c>
      <c r="L25" s="164" t="s">
        <v>73</v>
      </c>
      <c r="M25" s="59"/>
      <c r="N25" s="119"/>
      <c r="O25" s="26"/>
    </row>
    <row r="26" spans="1:15" ht="13.5" customHeight="1">
      <c r="A26" s="260"/>
      <c r="B26" s="144" t="s">
        <v>42</v>
      </c>
      <c r="C26" s="150" t="s">
        <v>351</v>
      </c>
      <c r="D26" s="120"/>
      <c r="E26" s="209" t="s">
        <v>438</v>
      </c>
      <c r="F26" s="181" t="s">
        <v>632</v>
      </c>
      <c r="G26" s="120"/>
      <c r="H26" s="229" t="s">
        <v>89</v>
      </c>
      <c r="I26" s="229" t="s">
        <v>680</v>
      </c>
      <c r="J26" s="181" t="s">
        <v>670</v>
      </c>
      <c r="K26" s="188" t="s">
        <v>596</v>
      </c>
      <c r="L26" s="164" t="s">
        <v>75</v>
      </c>
      <c r="M26" s="164" t="s">
        <v>351</v>
      </c>
      <c r="N26" s="241" t="s">
        <v>28</v>
      </c>
      <c r="O26" s="26"/>
    </row>
    <row r="27" spans="1:15" ht="13.5" customHeight="1">
      <c r="A27" s="263" t="s">
        <v>177</v>
      </c>
      <c r="B27" s="144" t="s">
        <v>62</v>
      </c>
      <c r="C27" s="150" t="s">
        <v>681</v>
      </c>
      <c r="D27" s="120"/>
      <c r="E27" s="242" t="s">
        <v>659</v>
      </c>
      <c r="F27" s="181" t="s">
        <v>54</v>
      </c>
      <c r="G27" s="120"/>
      <c r="H27" s="68"/>
      <c r="I27" s="68"/>
      <c r="J27" s="181" t="s">
        <v>620</v>
      </c>
      <c r="K27" s="188" t="s">
        <v>351</v>
      </c>
      <c r="L27" s="164" t="s">
        <v>104</v>
      </c>
      <c r="M27" s="59"/>
      <c r="N27" s="119"/>
      <c r="O27" s="26"/>
    </row>
    <row r="28" spans="1:15" ht="13.5" customHeight="1">
      <c r="A28" s="259"/>
      <c r="B28" s="144" t="s">
        <v>67</v>
      </c>
      <c r="C28" s="145" t="s">
        <v>12</v>
      </c>
      <c r="D28" s="160"/>
      <c r="E28" s="220" t="s">
        <v>28</v>
      </c>
      <c r="F28" s="181" t="s">
        <v>54</v>
      </c>
      <c r="G28" s="120"/>
      <c r="H28" s="229" t="s">
        <v>15</v>
      </c>
      <c r="I28" s="229" t="s">
        <v>206</v>
      </c>
      <c r="J28" s="181" t="s">
        <v>231</v>
      </c>
      <c r="K28" s="209" t="s">
        <v>438</v>
      </c>
      <c r="L28" s="164" t="s">
        <v>117</v>
      </c>
      <c r="M28" s="164" t="s">
        <v>653</v>
      </c>
      <c r="N28" s="218" t="s">
        <v>18</v>
      </c>
      <c r="O28" s="184" t="s">
        <v>682</v>
      </c>
    </row>
    <row r="29" spans="1:15" ht="13.5" customHeight="1">
      <c r="A29" s="259"/>
      <c r="B29" s="144" t="s">
        <v>70</v>
      </c>
      <c r="C29" s="150" t="s">
        <v>351</v>
      </c>
      <c r="D29" s="160"/>
      <c r="E29" s="242" t="s">
        <v>659</v>
      </c>
      <c r="F29" s="181" t="s">
        <v>632</v>
      </c>
      <c r="G29" s="120"/>
      <c r="H29" s="68"/>
      <c r="I29" s="68"/>
      <c r="J29" s="181" t="s">
        <v>652</v>
      </c>
      <c r="K29" s="188" t="s">
        <v>530</v>
      </c>
      <c r="L29" s="164" t="s">
        <v>125</v>
      </c>
      <c r="M29" s="59"/>
      <c r="N29" s="119"/>
      <c r="O29" s="26"/>
    </row>
    <row r="30" spans="1:15" ht="13.5" customHeight="1">
      <c r="A30" s="259"/>
      <c r="B30" s="144" t="s">
        <v>84</v>
      </c>
      <c r="C30" s="145" t="s">
        <v>12</v>
      </c>
      <c r="D30" s="190" t="s">
        <v>504</v>
      </c>
      <c r="E30" s="215" t="s">
        <v>658</v>
      </c>
      <c r="F30" s="181" t="s">
        <v>54</v>
      </c>
      <c r="G30" s="120"/>
      <c r="H30" s="229" t="s">
        <v>34</v>
      </c>
      <c r="I30" s="229" t="s">
        <v>683</v>
      </c>
      <c r="J30" s="181" t="s">
        <v>670</v>
      </c>
      <c r="K30" s="188" t="s">
        <v>642</v>
      </c>
      <c r="L30" s="164" t="s">
        <v>130</v>
      </c>
      <c r="M30" s="195" t="s">
        <v>684</v>
      </c>
      <c r="N30" s="252" t="s">
        <v>658</v>
      </c>
      <c r="O30" s="26"/>
    </row>
    <row r="31" spans="1:15" ht="14.25" customHeight="1">
      <c r="A31" s="260"/>
      <c r="B31" s="144" t="s">
        <v>194</v>
      </c>
      <c r="C31" s="150" t="s">
        <v>679</v>
      </c>
      <c r="D31" s="120"/>
      <c r="E31" s="181" t="s">
        <v>669</v>
      </c>
      <c r="F31" s="181" t="s">
        <v>54</v>
      </c>
      <c r="G31" s="160"/>
      <c r="H31" s="68"/>
      <c r="I31" s="68"/>
      <c r="J31" s="190" t="s">
        <v>210</v>
      </c>
      <c r="K31" s="231" t="s">
        <v>12</v>
      </c>
      <c r="L31" s="164" t="s">
        <v>134</v>
      </c>
      <c r="M31" s="59"/>
      <c r="N31" s="119"/>
      <c r="O31" s="26"/>
    </row>
    <row r="32" spans="1:15" ht="14.25" customHeight="1">
      <c r="A32" s="112"/>
      <c r="B32" s="113"/>
      <c r="C32" s="113"/>
      <c r="D32" s="114"/>
      <c r="E32" s="113"/>
      <c r="F32" s="114"/>
      <c r="G32" s="172"/>
      <c r="H32" s="114"/>
      <c r="I32" s="113"/>
      <c r="J32" s="172"/>
      <c r="K32" s="115"/>
      <c r="L32" s="116"/>
      <c r="M32" s="116"/>
      <c r="N32" s="116"/>
      <c r="O32" s="114"/>
    </row>
    <row r="33" spans="1:15" ht="14.25" customHeight="1">
      <c r="A33" s="270" t="s">
        <v>685</v>
      </c>
      <c r="B33" s="269"/>
      <c r="C33" s="269"/>
      <c r="D33" s="269"/>
      <c r="E33" s="269"/>
      <c r="F33" s="269"/>
      <c r="G33" s="269"/>
      <c r="H33" s="269"/>
      <c r="I33" s="269"/>
      <c r="J33" s="265"/>
      <c r="K33" s="118"/>
      <c r="L33" s="119"/>
      <c r="M33" s="119"/>
      <c r="N33" s="119"/>
      <c r="O33" s="120"/>
    </row>
    <row r="34" spans="1:15" ht="25.5" customHeight="1">
      <c r="A34" s="191"/>
      <c r="B34" s="192"/>
      <c r="C34" s="253" t="s">
        <v>0</v>
      </c>
      <c r="D34" s="254" t="s">
        <v>1</v>
      </c>
      <c r="E34" s="254" t="s">
        <v>326</v>
      </c>
      <c r="F34" s="254" t="s">
        <v>327</v>
      </c>
      <c r="G34" s="255" t="s">
        <v>328</v>
      </c>
      <c r="H34" s="256" t="s">
        <v>329</v>
      </c>
      <c r="I34" s="256" t="s">
        <v>330</v>
      </c>
      <c r="J34" s="255" t="s">
        <v>331</v>
      </c>
      <c r="K34" s="231" t="s">
        <v>325</v>
      </c>
      <c r="L34" s="164" t="s">
        <v>405</v>
      </c>
      <c r="M34" s="164" t="s">
        <v>418</v>
      </c>
      <c r="N34" s="221" t="s">
        <v>8</v>
      </c>
      <c r="O34" s="257" t="s">
        <v>419</v>
      </c>
    </row>
    <row r="35" spans="1:15" ht="14.25" customHeight="1">
      <c r="A35" s="267" t="s">
        <v>199</v>
      </c>
      <c r="B35" s="144" t="s">
        <v>15</v>
      </c>
      <c r="C35" s="145" t="s">
        <v>12</v>
      </c>
      <c r="D35" s="181" t="s">
        <v>686</v>
      </c>
      <c r="E35" s="181" t="s">
        <v>687</v>
      </c>
      <c r="F35" s="120"/>
      <c r="G35" s="160"/>
      <c r="H35" s="68"/>
      <c r="I35" s="68"/>
      <c r="J35" s="160"/>
      <c r="K35" s="41"/>
      <c r="L35" s="164" t="s">
        <v>11</v>
      </c>
      <c r="M35" s="59"/>
      <c r="N35" s="119"/>
      <c r="O35" s="26"/>
    </row>
    <row r="36" spans="1:15" ht="14.25" customHeight="1">
      <c r="A36" s="265"/>
      <c r="B36" s="144" t="s">
        <v>22</v>
      </c>
      <c r="C36" s="150" t="s">
        <v>85</v>
      </c>
      <c r="D36" s="120"/>
      <c r="E36" s="181" t="s">
        <v>688</v>
      </c>
      <c r="F36" s="120"/>
      <c r="G36" s="160"/>
      <c r="H36" s="68"/>
      <c r="I36" s="68"/>
      <c r="J36" s="160"/>
      <c r="K36" s="41"/>
      <c r="L36" s="164" t="s">
        <v>25</v>
      </c>
      <c r="M36" s="59"/>
      <c r="N36" s="119"/>
      <c r="O36" s="184" t="s">
        <v>689</v>
      </c>
    </row>
    <row r="37" spans="1:15" ht="14.25" customHeight="1">
      <c r="A37" s="265"/>
      <c r="B37" s="144" t="s">
        <v>34</v>
      </c>
      <c r="C37" s="145" t="s">
        <v>12</v>
      </c>
      <c r="D37" s="120"/>
      <c r="E37" s="181" t="s">
        <v>690</v>
      </c>
      <c r="F37" s="120"/>
      <c r="G37" s="160"/>
      <c r="H37" s="68"/>
      <c r="I37" s="68"/>
      <c r="J37" s="160"/>
      <c r="K37" s="41"/>
      <c r="L37" s="164" t="s">
        <v>691</v>
      </c>
      <c r="M37" s="59"/>
      <c r="N37" s="119"/>
      <c r="O37" s="26"/>
    </row>
    <row r="38" spans="1:15" ht="12.75">
      <c r="A38" s="265"/>
      <c r="B38" s="144" t="s">
        <v>43</v>
      </c>
      <c r="C38" s="145" t="s">
        <v>32</v>
      </c>
      <c r="D38" s="120"/>
      <c r="E38" s="181" t="s">
        <v>531</v>
      </c>
      <c r="F38" s="120"/>
      <c r="G38" s="160"/>
      <c r="H38" s="68"/>
      <c r="I38" s="68"/>
      <c r="J38" s="160"/>
      <c r="K38" s="41"/>
      <c r="L38" s="164" t="s">
        <v>692</v>
      </c>
      <c r="M38" s="59"/>
      <c r="N38" s="119"/>
      <c r="O38" s="26"/>
    </row>
    <row r="39" spans="1:15" ht="1.5" customHeight="1">
      <c r="A39" s="266"/>
      <c r="B39" s="203"/>
      <c r="C39" s="203"/>
      <c r="D39" s="203"/>
      <c r="E39" s="203"/>
      <c r="F39" s="203"/>
      <c r="G39" s="206"/>
      <c r="H39" s="203"/>
      <c r="I39" s="203"/>
      <c r="J39" s="206"/>
      <c r="K39" s="214"/>
      <c r="L39" s="207"/>
      <c r="M39" s="207"/>
      <c r="N39" s="207"/>
      <c r="O39" s="203"/>
    </row>
    <row r="40" spans="1:15" ht="14.25" customHeight="1">
      <c r="A40" s="267" t="s">
        <v>214</v>
      </c>
      <c r="B40" s="144" t="s">
        <v>51</v>
      </c>
      <c r="C40" s="150" t="s">
        <v>37</v>
      </c>
      <c r="D40" s="120"/>
      <c r="E40" s="181" t="s">
        <v>693</v>
      </c>
      <c r="F40" s="120"/>
      <c r="G40" s="160"/>
      <c r="H40" s="68"/>
      <c r="I40" s="68"/>
      <c r="J40" s="160"/>
      <c r="K40" s="41"/>
      <c r="L40" s="164" t="s">
        <v>52</v>
      </c>
      <c r="M40" s="59"/>
      <c r="N40" s="119"/>
      <c r="O40" s="26"/>
    </row>
    <row r="41" spans="1:15" ht="14.25" customHeight="1">
      <c r="A41" s="265"/>
      <c r="B41" s="144" t="s">
        <v>58</v>
      </c>
      <c r="C41" s="150" t="s">
        <v>480</v>
      </c>
      <c r="D41" s="181" t="s">
        <v>694</v>
      </c>
      <c r="E41" s="181" t="s">
        <v>98</v>
      </c>
      <c r="F41" s="120"/>
      <c r="G41" s="160"/>
      <c r="H41" s="68"/>
      <c r="I41" s="68"/>
      <c r="J41" s="160"/>
      <c r="K41" s="41"/>
      <c r="L41" s="164" t="s">
        <v>60</v>
      </c>
      <c r="M41" s="164" t="s">
        <v>438</v>
      </c>
      <c r="N41" s="119"/>
      <c r="O41" s="184" t="s">
        <v>695</v>
      </c>
    </row>
    <row r="42" spans="1:15" ht="14.25" customHeight="1">
      <c r="A42" s="265"/>
      <c r="B42" s="144" t="s">
        <v>73</v>
      </c>
      <c r="C42" s="145" t="s">
        <v>12</v>
      </c>
      <c r="D42" s="120"/>
      <c r="E42" s="181" t="s">
        <v>696</v>
      </c>
      <c r="F42" s="120"/>
      <c r="G42" s="160"/>
      <c r="H42" s="68"/>
      <c r="I42" s="68"/>
      <c r="J42" s="160"/>
      <c r="K42" s="41"/>
      <c r="L42" s="164" t="s">
        <v>79</v>
      </c>
      <c r="M42" s="59"/>
      <c r="N42" s="119"/>
      <c r="O42" s="26"/>
    </row>
    <row r="43" spans="1:15" ht="14.25" customHeight="1">
      <c r="A43" s="265"/>
      <c r="B43" s="144" t="s">
        <v>75</v>
      </c>
      <c r="C43" s="150" t="s">
        <v>44</v>
      </c>
      <c r="D43" s="120"/>
      <c r="E43" s="242" t="s">
        <v>697</v>
      </c>
      <c r="F43" s="120"/>
      <c r="G43" s="160"/>
      <c r="H43" s="68"/>
      <c r="I43" s="68"/>
      <c r="J43" s="160"/>
      <c r="K43" s="41"/>
      <c r="L43" s="164" t="s">
        <v>89</v>
      </c>
      <c r="M43" s="164" t="s">
        <v>596</v>
      </c>
      <c r="N43" s="119"/>
      <c r="O43" s="26"/>
    </row>
    <row r="44" spans="1:15" ht="14.25" customHeight="1">
      <c r="A44" s="265"/>
      <c r="B44" s="187"/>
      <c r="C44" s="189"/>
      <c r="D44" s="120"/>
      <c r="E44" s="120"/>
      <c r="F44" s="120"/>
      <c r="G44" s="160"/>
      <c r="H44" s="68"/>
      <c r="I44" s="68"/>
      <c r="J44" s="160"/>
      <c r="K44" s="41"/>
      <c r="L44" s="164" t="s">
        <v>134</v>
      </c>
      <c r="M44" s="59"/>
      <c r="N44" s="119"/>
      <c r="O44" s="26"/>
    </row>
    <row r="45" spans="1:15" ht="1.5" customHeight="1">
      <c r="A45" s="265"/>
      <c r="B45" s="210"/>
      <c r="C45" s="210"/>
      <c r="D45" s="210"/>
      <c r="E45" s="210"/>
      <c r="F45" s="210"/>
      <c r="G45" s="212"/>
      <c r="H45" s="210"/>
      <c r="I45" s="210"/>
      <c r="J45" s="212"/>
      <c r="K45" s="219"/>
      <c r="L45" s="216"/>
      <c r="M45" s="216"/>
      <c r="N45" s="216"/>
      <c r="O45" s="210"/>
    </row>
    <row r="46" spans="1:15" ht="14.25" customHeight="1">
      <c r="A46" s="267" t="s">
        <v>217</v>
      </c>
      <c r="B46" s="144" t="s">
        <v>104</v>
      </c>
      <c r="C46" s="145" t="s">
        <v>32</v>
      </c>
      <c r="D46" s="120"/>
      <c r="E46" s="181" t="s">
        <v>28</v>
      </c>
      <c r="F46" s="120"/>
      <c r="G46" s="160"/>
      <c r="H46" s="68"/>
      <c r="I46" s="68"/>
      <c r="J46" s="160"/>
      <c r="K46" s="41"/>
      <c r="L46" s="59"/>
      <c r="M46" s="59"/>
      <c r="N46" s="119"/>
      <c r="O46" s="26"/>
    </row>
    <row r="47" spans="1:15" ht="14.25" customHeight="1">
      <c r="A47" s="265"/>
      <c r="B47" s="144" t="s">
        <v>117</v>
      </c>
      <c r="C47" s="150" t="s">
        <v>698</v>
      </c>
      <c r="D47" s="120"/>
      <c r="E47" s="181" t="s">
        <v>699</v>
      </c>
      <c r="F47" s="120"/>
      <c r="G47" s="160"/>
      <c r="H47" s="68"/>
      <c r="I47" s="68"/>
      <c r="J47" s="160"/>
      <c r="K47" s="41"/>
      <c r="L47" s="164" t="s">
        <v>15</v>
      </c>
      <c r="M47" s="59"/>
      <c r="N47" s="119"/>
      <c r="O47" s="26"/>
    </row>
    <row r="48" spans="1:15" ht="14.25" customHeight="1">
      <c r="A48" s="265"/>
      <c r="B48" s="144" t="s">
        <v>125</v>
      </c>
      <c r="C48" s="145" t="s">
        <v>12</v>
      </c>
      <c r="D48" s="120"/>
      <c r="E48" s="181" t="s">
        <v>98</v>
      </c>
      <c r="F48" s="120"/>
      <c r="G48" s="160"/>
      <c r="H48" s="68"/>
      <c r="I48" s="68"/>
      <c r="J48" s="160"/>
      <c r="K48" s="41"/>
      <c r="L48" s="164" t="s">
        <v>22</v>
      </c>
      <c r="M48" s="164" t="s">
        <v>438</v>
      </c>
      <c r="N48" s="119"/>
      <c r="O48" s="184" t="s">
        <v>700</v>
      </c>
    </row>
    <row r="49" spans="1:15" ht="14.25" customHeight="1">
      <c r="A49" s="265"/>
      <c r="B49" s="144" t="s">
        <v>130</v>
      </c>
      <c r="C49" s="145" t="s">
        <v>12</v>
      </c>
      <c r="D49" s="120"/>
      <c r="E49" s="120"/>
      <c r="F49" s="120"/>
      <c r="G49" s="160"/>
      <c r="H49" s="68"/>
      <c r="I49" s="68"/>
      <c r="J49" s="160"/>
      <c r="K49" s="41"/>
      <c r="L49" s="164" t="s">
        <v>34</v>
      </c>
      <c r="M49" s="59"/>
      <c r="N49" s="119"/>
      <c r="O49" s="26"/>
    </row>
    <row r="50" spans="1:15" ht="17.25" customHeight="1">
      <c r="A50" s="265"/>
      <c r="B50" s="144" t="s">
        <v>134</v>
      </c>
      <c r="C50" s="189"/>
      <c r="D50" s="120"/>
      <c r="E50" s="120"/>
      <c r="F50" s="120"/>
      <c r="G50" s="160"/>
      <c r="H50" s="68"/>
      <c r="I50" s="68"/>
      <c r="J50" s="160"/>
      <c r="K50" s="41"/>
      <c r="L50" s="164" t="s">
        <v>43</v>
      </c>
      <c r="M50" s="195" t="s">
        <v>32</v>
      </c>
      <c r="N50" s="119"/>
      <c r="O50" s="184" t="s">
        <v>324</v>
      </c>
    </row>
    <row r="51" spans="1:15" ht="2.25" customHeight="1">
      <c r="A51" s="266"/>
      <c r="B51" s="210"/>
      <c r="C51" s="210"/>
      <c r="D51" s="210"/>
      <c r="E51" s="210"/>
      <c r="F51" s="210"/>
      <c r="G51" s="212"/>
      <c r="H51" s="210"/>
      <c r="I51" s="210"/>
      <c r="J51" s="212"/>
      <c r="K51" s="219"/>
      <c r="L51" s="216"/>
      <c r="M51" s="216"/>
      <c r="N51" s="216"/>
      <c r="O51" s="210"/>
    </row>
    <row r="52" spans="1:15" ht="14.25" customHeight="1">
      <c r="A52" s="267" t="s">
        <v>229</v>
      </c>
      <c r="B52" s="144" t="s">
        <v>11</v>
      </c>
      <c r="C52" s="145" t="s">
        <v>12</v>
      </c>
      <c r="D52" s="120"/>
      <c r="E52" s="118"/>
      <c r="F52" s="120"/>
      <c r="G52" s="160"/>
      <c r="H52" s="68"/>
      <c r="I52" s="68"/>
      <c r="J52" s="160"/>
      <c r="K52" s="41"/>
      <c r="L52" s="164" t="s">
        <v>16</v>
      </c>
      <c r="M52" s="59"/>
      <c r="N52" s="119"/>
      <c r="O52" s="184" t="s">
        <v>701</v>
      </c>
    </row>
    <row r="53" spans="1:15" ht="14.25" customHeight="1">
      <c r="A53" s="265"/>
      <c r="B53" s="144" t="s">
        <v>25</v>
      </c>
      <c r="C53" s="150" t="s">
        <v>702</v>
      </c>
      <c r="D53" s="120"/>
      <c r="E53" s="120"/>
      <c r="F53" s="120"/>
      <c r="G53" s="160"/>
      <c r="H53" s="68"/>
      <c r="I53" s="68"/>
      <c r="J53" s="160"/>
      <c r="K53" s="41"/>
      <c r="L53" s="164" t="s">
        <v>23</v>
      </c>
      <c r="M53" s="164" t="s">
        <v>703</v>
      </c>
      <c r="N53" s="119"/>
      <c r="O53" s="184" t="s">
        <v>704</v>
      </c>
    </row>
    <row r="54" spans="1:15" ht="14.25" customHeight="1">
      <c r="A54" s="265"/>
      <c r="B54" s="144" t="s">
        <v>39</v>
      </c>
      <c r="C54" s="145" t="s">
        <v>12</v>
      </c>
      <c r="D54" s="181" t="s">
        <v>705</v>
      </c>
      <c r="E54" s="118"/>
      <c r="F54" s="120"/>
      <c r="G54" s="160"/>
      <c r="H54" s="68"/>
      <c r="I54" s="68"/>
      <c r="J54" s="160"/>
      <c r="K54" s="41"/>
      <c r="L54" s="164" t="s">
        <v>35</v>
      </c>
      <c r="M54" s="59"/>
      <c r="N54" s="119"/>
      <c r="O54" s="26"/>
    </row>
    <row r="55" spans="1:15" ht="18" customHeight="1">
      <c r="A55" s="265"/>
      <c r="B55" s="144" t="s">
        <v>46</v>
      </c>
      <c r="C55" s="150" t="s">
        <v>44</v>
      </c>
      <c r="D55" s="120"/>
      <c r="E55" s="120"/>
      <c r="F55" s="120"/>
      <c r="G55" s="160"/>
      <c r="H55" s="68"/>
      <c r="I55" s="68"/>
      <c r="J55" s="160"/>
      <c r="K55" s="41"/>
      <c r="L55" s="164" t="s">
        <v>42</v>
      </c>
      <c r="M55" s="164" t="s">
        <v>264</v>
      </c>
      <c r="N55" s="119"/>
      <c r="O55" s="184" t="s">
        <v>706</v>
      </c>
    </row>
    <row r="56" spans="1:15" ht="2.25" customHeight="1">
      <c r="A56" s="266"/>
      <c r="B56" s="210"/>
      <c r="C56" s="210"/>
      <c r="D56" s="210"/>
      <c r="E56" s="210"/>
      <c r="F56" s="210"/>
      <c r="G56" s="212"/>
      <c r="H56" s="210"/>
      <c r="I56" s="210"/>
      <c r="J56" s="212"/>
      <c r="K56" s="219"/>
      <c r="L56" s="216"/>
      <c r="M56" s="216"/>
      <c r="N56" s="216"/>
      <c r="O56" s="210"/>
    </row>
    <row r="57" spans="1:15" ht="14.25" customHeight="1">
      <c r="A57" s="267" t="s">
        <v>233</v>
      </c>
      <c r="B57" s="144" t="s">
        <v>52</v>
      </c>
      <c r="C57" s="150" t="s">
        <v>438</v>
      </c>
      <c r="D57" s="120"/>
      <c r="E57" s="242" t="s">
        <v>697</v>
      </c>
      <c r="F57" s="120"/>
      <c r="G57" s="160"/>
      <c r="H57" s="68"/>
      <c r="I57" s="68"/>
      <c r="J57" s="160"/>
      <c r="K57" s="41"/>
      <c r="L57" s="164" t="s">
        <v>62</v>
      </c>
      <c r="M57" s="59"/>
      <c r="N57" s="119"/>
      <c r="O57" s="26"/>
    </row>
    <row r="58" spans="1:15" ht="14.25" customHeight="1">
      <c r="A58" s="265"/>
      <c r="B58" s="144" t="s">
        <v>60</v>
      </c>
      <c r="C58" s="145" t="s">
        <v>12</v>
      </c>
      <c r="D58" s="120"/>
      <c r="E58" s="120"/>
      <c r="F58" s="120"/>
      <c r="G58" s="160"/>
      <c r="H58" s="68"/>
      <c r="I58" s="68"/>
      <c r="J58" s="160"/>
      <c r="K58" s="41"/>
      <c r="L58" s="164" t="s">
        <v>67</v>
      </c>
      <c r="M58" s="164" t="s">
        <v>707</v>
      </c>
      <c r="N58" s="119"/>
      <c r="O58" s="184" t="s">
        <v>708</v>
      </c>
    </row>
    <row r="59" spans="1:15" ht="14.25" customHeight="1">
      <c r="A59" s="265"/>
      <c r="B59" s="144" t="s">
        <v>79</v>
      </c>
      <c r="C59" s="150" t="s">
        <v>709</v>
      </c>
      <c r="D59" s="120"/>
      <c r="E59" s="120"/>
      <c r="F59" s="120"/>
      <c r="G59" s="160"/>
      <c r="H59" s="68"/>
      <c r="I59" s="68"/>
      <c r="J59" s="160"/>
      <c r="K59" s="41"/>
      <c r="L59" s="164" t="s">
        <v>70</v>
      </c>
      <c r="M59" s="59"/>
      <c r="N59" s="119"/>
      <c r="O59" s="26"/>
    </row>
    <row r="60" spans="1:15" ht="14.25" customHeight="1">
      <c r="A60" s="265"/>
      <c r="B60" s="144" t="s">
        <v>89</v>
      </c>
      <c r="C60" s="145" t="s">
        <v>12</v>
      </c>
      <c r="D60" s="181" t="s">
        <v>710</v>
      </c>
      <c r="E60" s="120"/>
      <c r="F60" s="120"/>
      <c r="G60" s="160"/>
      <c r="H60" s="68"/>
      <c r="I60" s="68"/>
      <c r="J60" s="160"/>
      <c r="K60" s="41"/>
      <c r="L60" s="164" t="s">
        <v>84</v>
      </c>
      <c r="M60" s="164" t="s">
        <v>596</v>
      </c>
      <c r="N60" s="119"/>
      <c r="O60" s="26"/>
    </row>
    <row r="61" spans="1:15" ht="14.25" customHeight="1">
      <c r="A61" s="265"/>
      <c r="B61" s="187"/>
      <c r="C61" s="189"/>
      <c r="D61" s="120"/>
      <c r="E61" s="120"/>
      <c r="F61" s="120"/>
      <c r="G61" s="160"/>
      <c r="H61" s="68"/>
      <c r="I61" s="68"/>
      <c r="J61" s="160"/>
      <c r="K61" s="41"/>
      <c r="L61" s="164" t="s">
        <v>194</v>
      </c>
      <c r="M61" s="59"/>
      <c r="N61" s="119"/>
      <c r="O61" s="26"/>
    </row>
    <row r="62" spans="1:15" ht="1.5" customHeight="1">
      <c r="A62" s="265"/>
      <c r="B62" s="210"/>
      <c r="C62" s="210"/>
      <c r="D62" s="210"/>
      <c r="E62" s="210"/>
      <c r="F62" s="210"/>
      <c r="G62" s="212"/>
      <c r="H62" s="210"/>
      <c r="I62" s="210"/>
      <c r="J62" s="212"/>
      <c r="K62" s="219"/>
      <c r="L62" s="216"/>
      <c r="M62" s="216"/>
      <c r="N62" s="216"/>
      <c r="O62" s="210"/>
    </row>
    <row r="63" spans="1:15" ht="14.25" customHeight="1">
      <c r="A63" s="267" t="s">
        <v>237</v>
      </c>
      <c r="B63" s="144" t="s">
        <v>104</v>
      </c>
      <c r="C63" s="150" t="s">
        <v>711</v>
      </c>
      <c r="D63" s="120"/>
      <c r="E63" s="181" t="s">
        <v>712</v>
      </c>
      <c r="F63" s="120"/>
      <c r="G63" s="160"/>
      <c r="H63" s="68"/>
      <c r="I63" s="68"/>
      <c r="J63" s="160"/>
      <c r="K63" s="41"/>
      <c r="L63" s="59"/>
      <c r="M63" s="59"/>
      <c r="N63" s="119"/>
      <c r="O63" s="26"/>
    </row>
    <row r="64" spans="1:15" ht="14.25" customHeight="1">
      <c r="A64" s="265"/>
      <c r="B64" s="144" t="s">
        <v>117</v>
      </c>
      <c r="C64" s="145" t="s">
        <v>12</v>
      </c>
      <c r="D64" s="181" t="s">
        <v>713</v>
      </c>
      <c r="E64" s="120"/>
      <c r="F64" s="120"/>
      <c r="G64" s="160"/>
      <c r="H64" s="68"/>
      <c r="I64" s="68"/>
      <c r="J64" s="160"/>
      <c r="K64" s="41"/>
      <c r="L64" s="164" t="s">
        <v>714</v>
      </c>
      <c r="M64" s="59"/>
      <c r="N64" s="119"/>
      <c r="O64" s="26"/>
    </row>
    <row r="65" spans="1:15" ht="14.25" customHeight="1">
      <c r="A65" s="265"/>
      <c r="B65" s="144" t="s">
        <v>125</v>
      </c>
      <c r="C65" s="150" t="s">
        <v>351</v>
      </c>
      <c r="D65" s="120"/>
      <c r="E65" s="120"/>
      <c r="F65" s="120"/>
      <c r="G65" s="160"/>
      <c r="H65" s="68"/>
      <c r="I65" s="68"/>
      <c r="J65" s="160"/>
      <c r="K65" s="41"/>
      <c r="L65" s="164" t="s">
        <v>22</v>
      </c>
      <c r="M65" s="195" t="s">
        <v>32</v>
      </c>
      <c r="N65" s="119"/>
      <c r="O65" s="26"/>
    </row>
    <row r="66" spans="1:15" ht="14.25" customHeight="1">
      <c r="A66" s="265"/>
      <c r="B66" s="144" t="s">
        <v>130</v>
      </c>
      <c r="C66" s="150" t="s">
        <v>447</v>
      </c>
      <c r="D66" s="120"/>
      <c r="E66" s="242" t="s">
        <v>715</v>
      </c>
      <c r="F66" s="120"/>
      <c r="G66" s="160"/>
      <c r="H66" s="68"/>
      <c r="I66" s="68"/>
      <c r="J66" s="160"/>
      <c r="K66" s="41"/>
      <c r="L66" s="164" t="s">
        <v>34</v>
      </c>
      <c r="M66" s="59"/>
      <c r="N66" s="119"/>
      <c r="O66" s="26"/>
    </row>
    <row r="67" spans="1:15" ht="14.25" customHeight="1">
      <c r="A67" s="266"/>
      <c r="B67" s="144" t="s">
        <v>134</v>
      </c>
      <c r="C67" s="145" t="s">
        <v>12</v>
      </c>
      <c r="D67" s="120"/>
      <c r="E67" s="120"/>
      <c r="F67" s="120"/>
      <c r="G67" s="160"/>
      <c r="H67" s="68"/>
      <c r="I67" s="68"/>
      <c r="J67" s="160"/>
      <c r="K67" s="41"/>
      <c r="L67" s="164" t="s">
        <v>43</v>
      </c>
      <c r="M67" s="59"/>
      <c r="N67" s="119"/>
      <c r="O67" s="26"/>
    </row>
    <row r="68" spans="1:15" ht="3.75" customHeight="1">
      <c r="A68" s="155"/>
      <c r="B68" s="114"/>
      <c r="C68" s="114"/>
      <c r="D68" s="114"/>
      <c r="E68" s="114"/>
      <c r="F68" s="114"/>
      <c r="G68" s="172"/>
      <c r="H68" s="114"/>
      <c r="I68" s="114"/>
      <c r="J68" s="172"/>
      <c r="K68" s="115"/>
      <c r="L68" s="116"/>
      <c r="M68" s="116"/>
      <c r="N68" s="116"/>
      <c r="O68" s="114"/>
    </row>
    <row r="69" spans="1:15" ht="14.25" customHeight="1">
      <c r="A69" s="226"/>
      <c r="B69" s="28"/>
      <c r="C69" s="28"/>
      <c r="D69" s="28"/>
      <c r="E69" s="28"/>
      <c r="F69" s="28"/>
      <c r="G69" s="13"/>
      <c r="H69" s="28"/>
      <c r="I69" s="28"/>
      <c r="J69" s="13"/>
      <c r="K69" s="171"/>
      <c r="L69" s="31"/>
      <c r="M69" s="31"/>
      <c r="N69" s="31"/>
      <c r="O69" s="28"/>
    </row>
    <row r="70" spans="1:15" ht="14.25" customHeight="1">
      <c r="A70" s="226"/>
      <c r="B70" s="28"/>
      <c r="C70" s="28"/>
      <c r="D70" s="28"/>
      <c r="E70" s="28"/>
      <c r="F70" s="28"/>
      <c r="G70" s="13"/>
      <c r="H70" s="28"/>
      <c r="I70" s="28"/>
      <c r="J70" s="13"/>
      <c r="K70" s="171"/>
      <c r="L70" s="31"/>
      <c r="M70" s="31"/>
      <c r="N70" s="31"/>
      <c r="O70" s="28"/>
    </row>
    <row r="71" spans="1:15" ht="14.25" customHeight="1">
      <c r="A71" s="226"/>
      <c r="B71" s="28"/>
      <c r="C71" s="28"/>
      <c r="D71" s="28"/>
      <c r="E71" s="28"/>
      <c r="F71" s="28"/>
      <c r="G71" s="13"/>
      <c r="H71" s="28"/>
      <c r="I71" s="28"/>
      <c r="J71" s="13"/>
      <c r="K71" s="171"/>
      <c r="L71" s="31"/>
      <c r="M71" s="31"/>
      <c r="N71" s="31"/>
      <c r="O71" s="28"/>
    </row>
    <row r="72" spans="1:15" ht="14.25" customHeight="1">
      <c r="A72" s="226"/>
      <c r="B72" s="28"/>
      <c r="C72" s="28"/>
      <c r="D72" s="28"/>
      <c r="E72" s="28"/>
      <c r="F72" s="28"/>
      <c r="G72" s="13"/>
      <c r="H72" s="28"/>
      <c r="I72" s="28"/>
      <c r="J72" s="13"/>
      <c r="K72" s="171"/>
      <c r="L72" s="31"/>
      <c r="M72" s="31"/>
      <c r="N72" s="31"/>
      <c r="O72" s="28"/>
    </row>
    <row r="73" spans="1:15" ht="14.25" customHeight="1">
      <c r="A73" s="226"/>
      <c r="B73" s="28"/>
      <c r="C73" s="28"/>
      <c r="D73" s="28"/>
      <c r="E73" s="28"/>
      <c r="F73" s="28"/>
      <c r="G73" s="13"/>
      <c r="H73" s="28"/>
      <c r="I73" s="28"/>
      <c r="J73" s="13"/>
      <c r="K73" s="171"/>
      <c r="L73" s="31"/>
      <c r="M73" s="31"/>
      <c r="N73" s="31"/>
      <c r="O73" s="28"/>
    </row>
    <row r="74" spans="1:15" ht="14.25" customHeight="1">
      <c r="A74" s="226"/>
      <c r="B74" s="28"/>
      <c r="C74" s="28"/>
      <c r="D74" s="28"/>
      <c r="E74" s="28"/>
      <c r="F74" s="28"/>
      <c r="G74" s="13"/>
      <c r="H74" s="28"/>
      <c r="I74" s="28"/>
      <c r="J74" s="13"/>
      <c r="K74" s="171"/>
      <c r="L74" s="31"/>
      <c r="M74" s="31"/>
      <c r="N74" s="31"/>
      <c r="O74" s="28"/>
    </row>
    <row r="75" spans="1:15" ht="14.25" customHeight="1">
      <c r="A75" s="226"/>
      <c r="B75" s="28"/>
      <c r="C75" s="28"/>
      <c r="D75" s="28"/>
      <c r="E75" s="28"/>
      <c r="F75" s="28"/>
      <c r="G75" s="13"/>
      <c r="H75" s="28"/>
      <c r="I75" s="28"/>
      <c r="J75" s="13"/>
      <c r="K75" s="171"/>
      <c r="L75" s="31"/>
      <c r="M75" s="31"/>
      <c r="N75" s="31"/>
      <c r="O75" s="28"/>
    </row>
    <row r="76" spans="1:15" ht="14.25" customHeight="1">
      <c r="A76" s="226"/>
      <c r="B76" s="28"/>
      <c r="C76" s="28"/>
      <c r="D76" s="28"/>
      <c r="E76" s="28"/>
      <c r="F76" s="28"/>
      <c r="G76" s="13"/>
      <c r="H76" s="28"/>
      <c r="I76" s="28"/>
      <c r="J76" s="13"/>
      <c r="K76" s="171"/>
      <c r="L76" s="31"/>
      <c r="M76" s="31"/>
      <c r="N76" s="31"/>
      <c r="O76" s="28"/>
    </row>
    <row r="77" spans="1:15" ht="14.25" customHeight="1">
      <c r="A77" s="226"/>
      <c r="B77" s="28"/>
      <c r="C77" s="28"/>
      <c r="D77" s="28"/>
      <c r="E77" s="28"/>
      <c r="F77" s="28"/>
      <c r="G77" s="13"/>
      <c r="H77" s="28"/>
      <c r="I77" s="28"/>
      <c r="J77" s="13"/>
      <c r="K77" s="171"/>
      <c r="L77" s="31"/>
      <c r="M77" s="31"/>
      <c r="N77" s="31"/>
      <c r="O77" s="28"/>
    </row>
    <row r="78" spans="1:15" ht="1.5" customHeight="1">
      <c r="A78" s="226"/>
      <c r="B78" s="28"/>
      <c r="C78" s="28"/>
      <c r="D78" s="28"/>
      <c r="E78" s="28"/>
      <c r="F78" s="28"/>
      <c r="G78" s="13"/>
      <c r="H78" s="28"/>
      <c r="I78" s="28"/>
      <c r="J78" s="13"/>
      <c r="K78" s="171"/>
      <c r="L78" s="31"/>
      <c r="M78" s="31"/>
      <c r="N78" s="31"/>
      <c r="O78" s="28"/>
    </row>
  </sheetData>
  <mergeCells count="16">
    <mergeCell ref="A14:A18"/>
    <mergeCell ref="A19:A22"/>
    <mergeCell ref="A57:A62"/>
    <mergeCell ref="A63:A67"/>
    <mergeCell ref="A23:A26"/>
    <mergeCell ref="A27:A31"/>
    <mergeCell ref="A33:J33"/>
    <mergeCell ref="A35:A39"/>
    <mergeCell ref="A40:A45"/>
    <mergeCell ref="A46:A51"/>
    <mergeCell ref="A52:A56"/>
    <mergeCell ref="A1:M2"/>
    <mergeCell ref="A4:O4"/>
    <mergeCell ref="A5:B5"/>
    <mergeCell ref="A6:A9"/>
    <mergeCell ref="A10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J63"/>
  <sheetViews>
    <sheetView workbookViewId="0"/>
  </sheetViews>
  <sheetFormatPr defaultColWidth="17.28515625" defaultRowHeight="15.75" customHeight="1"/>
  <sheetData>
    <row r="1" spans="1:10" ht="15.75" customHeight="1">
      <c r="A1" s="261"/>
      <c r="B1" s="262"/>
      <c r="C1" s="1" t="s">
        <v>0</v>
      </c>
      <c r="D1" s="2" t="s">
        <v>1</v>
      </c>
      <c r="E1" s="3" t="s">
        <v>3</v>
      </c>
      <c r="F1" s="4" t="s">
        <v>4</v>
      </c>
      <c r="G1" s="5" t="s">
        <v>5</v>
      </c>
      <c r="H1" s="7" t="s">
        <v>6</v>
      </c>
      <c r="I1" s="8" t="s">
        <v>8</v>
      </c>
      <c r="J1" s="9" t="s">
        <v>9</v>
      </c>
    </row>
    <row r="2" spans="1:10" ht="15.75" customHeight="1">
      <c r="A2" s="263" t="s">
        <v>10</v>
      </c>
      <c r="B2" s="17" t="s">
        <v>15</v>
      </c>
      <c r="C2" s="85"/>
      <c r="D2" s="13"/>
      <c r="E2" s="15"/>
      <c r="F2" s="68"/>
      <c r="G2" s="19"/>
      <c r="H2" s="21"/>
      <c r="I2" s="25"/>
      <c r="J2" s="26"/>
    </row>
    <row r="3" spans="1:10" ht="15.75" customHeight="1">
      <c r="A3" s="259"/>
      <c r="B3" s="17" t="s">
        <v>22</v>
      </c>
      <c r="C3" s="29"/>
      <c r="D3" s="28"/>
      <c r="E3" s="30"/>
      <c r="F3" s="68"/>
      <c r="G3" s="19"/>
      <c r="H3" s="21"/>
      <c r="I3" s="31"/>
      <c r="J3" s="26"/>
    </row>
    <row r="4" spans="1:10" ht="15.75" customHeight="1">
      <c r="A4" s="259"/>
      <c r="B4" s="17" t="s">
        <v>34</v>
      </c>
      <c r="C4" s="85"/>
      <c r="D4" s="28"/>
      <c r="E4" s="15"/>
      <c r="F4" s="68"/>
      <c r="G4" s="19"/>
      <c r="H4" s="21"/>
      <c r="I4" s="31"/>
      <c r="J4" s="26"/>
    </row>
    <row r="5" spans="1:10" ht="15.75" customHeight="1">
      <c r="A5" s="259"/>
      <c r="B5" s="17" t="s">
        <v>43</v>
      </c>
      <c r="C5" s="29"/>
      <c r="D5" s="13"/>
      <c r="E5" s="15"/>
      <c r="F5" s="68"/>
      <c r="G5" s="19"/>
      <c r="H5" s="21"/>
      <c r="I5" s="31"/>
      <c r="J5" s="26"/>
    </row>
    <row r="6" spans="1:10" ht="15.75" customHeight="1">
      <c r="A6" s="260"/>
      <c r="B6" s="35"/>
      <c r="C6" s="35"/>
      <c r="D6" s="36"/>
      <c r="E6" s="36"/>
      <c r="F6" s="38"/>
      <c r="G6" s="38"/>
      <c r="H6" s="39"/>
      <c r="I6" s="39"/>
      <c r="J6" s="38"/>
    </row>
    <row r="7" spans="1:10" ht="15.75" customHeight="1">
      <c r="A7" s="263" t="s">
        <v>50</v>
      </c>
      <c r="B7" s="17" t="s">
        <v>51</v>
      </c>
      <c r="C7" s="85"/>
      <c r="D7" s="28"/>
      <c r="E7" s="30"/>
      <c r="F7" s="68"/>
      <c r="G7" s="41"/>
      <c r="H7" s="21"/>
      <c r="I7" s="31"/>
      <c r="J7" s="26"/>
    </row>
    <row r="8" spans="1:10" ht="15.75" customHeight="1">
      <c r="A8" s="259"/>
      <c r="B8" s="17" t="s">
        <v>58</v>
      </c>
      <c r="C8" s="65"/>
      <c r="D8" s="42"/>
      <c r="E8" s="47"/>
      <c r="F8" s="68"/>
      <c r="G8" s="33"/>
      <c r="H8" s="21"/>
      <c r="I8" s="31"/>
      <c r="J8" s="26"/>
    </row>
    <row r="9" spans="1:10" ht="15.75" customHeight="1">
      <c r="A9" s="259"/>
      <c r="B9" s="17" t="s">
        <v>73</v>
      </c>
      <c r="C9" s="85"/>
      <c r="D9" s="13"/>
      <c r="E9" s="49"/>
      <c r="F9" s="68"/>
      <c r="G9" s="19"/>
      <c r="H9" s="21"/>
      <c r="I9" s="31"/>
      <c r="J9" s="26"/>
    </row>
    <row r="10" spans="1:10" ht="15.75" customHeight="1">
      <c r="A10" s="259"/>
      <c r="B10" s="17" t="s">
        <v>75</v>
      </c>
      <c r="C10" s="29"/>
      <c r="D10" s="28"/>
      <c r="E10" s="30"/>
      <c r="F10" s="68"/>
      <c r="G10" s="19"/>
      <c r="H10" s="21"/>
      <c r="I10" s="31"/>
      <c r="J10" s="26"/>
    </row>
    <row r="11" spans="1:10" ht="15.75" customHeight="1">
      <c r="A11" s="260"/>
      <c r="B11" s="38"/>
      <c r="C11" s="38"/>
      <c r="D11" s="38"/>
      <c r="E11" s="36"/>
      <c r="F11" s="38"/>
      <c r="G11" s="38"/>
      <c r="H11" s="39"/>
      <c r="I11" s="39"/>
      <c r="J11" s="38"/>
    </row>
    <row r="12" spans="1:10" ht="15.75" customHeight="1">
      <c r="A12" s="263" t="s">
        <v>76</v>
      </c>
      <c r="B12" s="17" t="s">
        <v>51</v>
      </c>
      <c r="C12" s="85"/>
      <c r="D12" s="13"/>
      <c r="E12" s="15"/>
      <c r="F12" s="68"/>
      <c r="G12" s="19"/>
      <c r="H12" s="21"/>
      <c r="I12" s="31"/>
      <c r="J12" s="57"/>
    </row>
    <row r="13" spans="1:10" ht="15.75" customHeight="1">
      <c r="A13" s="259"/>
      <c r="B13" s="17" t="s">
        <v>58</v>
      </c>
      <c r="C13" s="29"/>
      <c r="D13" s="28"/>
      <c r="E13" s="15"/>
      <c r="F13" s="68"/>
      <c r="G13" s="33"/>
      <c r="H13" s="21"/>
      <c r="I13" s="31"/>
      <c r="J13" s="26"/>
    </row>
    <row r="14" spans="1:10" ht="15.75" customHeight="1">
      <c r="A14" s="259"/>
      <c r="B14" s="17" t="s">
        <v>73</v>
      </c>
      <c r="C14" s="85"/>
      <c r="D14" s="13"/>
      <c r="E14" s="30"/>
      <c r="F14" s="68"/>
      <c r="G14" s="19"/>
      <c r="H14" s="59"/>
      <c r="I14" s="31"/>
      <c r="J14" s="26"/>
    </row>
    <row r="15" spans="1:10" ht="15.75" customHeight="1">
      <c r="A15" s="259"/>
      <c r="B15" s="17" t="s">
        <v>75</v>
      </c>
      <c r="C15" s="65"/>
      <c r="D15" s="13"/>
      <c r="E15" s="61"/>
      <c r="F15" s="68"/>
      <c r="G15" s="19"/>
      <c r="H15" s="21"/>
      <c r="I15" s="31"/>
      <c r="J15" s="57"/>
    </row>
    <row r="16" spans="1:10" ht="15.75" customHeight="1">
      <c r="A16" s="260"/>
      <c r="B16" s="38"/>
      <c r="C16" s="38"/>
      <c r="D16" s="36"/>
      <c r="E16" s="36"/>
      <c r="F16" s="38"/>
      <c r="G16" s="38"/>
      <c r="H16" s="39"/>
      <c r="I16" s="39"/>
      <c r="J16" s="38"/>
    </row>
    <row r="17" spans="1:10" ht="15.75" customHeight="1">
      <c r="A17" s="263" t="s">
        <v>120</v>
      </c>
      <c r="B17" s="17" t="s">
        <v>104</v>
      </c>
      <c r="C17" s="29"/>
      <c r="D17" s="13"/>
      <c r="E17" s="69"/>
      <c r="F17" s="68"/>
      <c r="G17" s="19"/>
      <c r="H17" s="21"/>
      <c r="I17" s="31"/>
      <c r="J17" s="26"/>
    </row>
    <row r="18" spans="1:10" ht="15.75" customHeight="1">
      <c r="A18" s="259"/>
      <c r="B18" s="17" t="s">
        <v>117</v>
      </c>
      <c r="C18" s="29"/>
      <c r="D18" s="28"/>
      <c r="E18" s="30"/>
      <c r="F18" s="68"/>
      <c r="G18" s="33"/>
      <c r="H18" s="21"/>
      <c r="I18" s="31"/>
      <c r="J18" s="26"/>
    </row>
    <row r="19" spans="1:10" ht="15.75" customHeight="1">
      <c r="A19" s="259"/>
      <c r="B19" s="17" t="s">
        <v>125</v>
      </c>
      <c r="C19" s="85"/>
      <c r="D19" s="13"/>
      <c r="E19" s="15"/>
      <c r="F19" s="68"/>
      <c r="G19" s="19"/>
      <c r="H19" s="59"/>
      <c r="I19" s="31"/>
      <c r="J19" s="70"/>
    </row>
    <row r="20" spans="1:10" ht="15.75" customHeight="1">
      <c r="A20" s="259"/>
      <c r="B20" s="17" t="s">
        <v>130</v>
      </c>
      <c r="C20" s="73"/>
      <c r="D20" s="28"/>
      <c r="E20" s="30"/>
      <c r="F20" s="68"/>
      <c r="G20" s="41"/>
      <c r="H20" s="21"/>
      <c r="I20" s="31"/>
      <c r="J20" s="26"/>
    </row>
    <row r="21" spans="1:10" ht="15.75" customHeight="1">
      <c r="A21" s="259"/>
      <c r="B21" s="17" t="s">
        <v>134</v>
      </c>
      <c r="C21" s="29"/>
      <c r="D21" s="28"/>
      <c r="E21" s="15"/>
      <c r="F21" s="68"/>
      <c r="G21" s="41"/>
      <c r="H21" s="21"/>
      <c r="I21" s="31"/>
      <c r="J21" s="26"/>
    </row>
    <row r="22" spans="1:10" ht="15.75" customHeight="1">
      <c r="A22" s="260"/>
      <c r="B22" s="38"/>
      <c r="C22" s="35"/>
      <c r="D22" s="36"/>
      <c r="E22" s="36"/>
      <c r="F22" s="38"/>
      <c r="G22" s="38"/>
      <c r="H22" s="39"/>
      <c r="I22" s="39"/>
      <c r="J22" s="38"/>
    </row>
    <row r="23" spans="1:10" ht="15.75" customHeight="1">
      <c r="A23" s="263" t="s">
        <v>153</v>
      </c>
      <c r="B23" s="17" t="s">
        <v>11</v>
      </c>
      <c r="C23" s="85"/>
      <c r="D23" s="13"/>
      <c r="E23" s="30"/>
      <c r="F23" s="68"/>
      <c r="G23" s="19"/>
      <c r="H23" s="21"/>
      <c r="I23" s="31"/>
      <c r="J23" s="57"/>
    </row>
    <row r="24" spans="1:10" ht="15.75" customHeight="1">
      <c r="A24" s="259"/>
      <c r="B24" s="17" t="s">
        <v>25</v>
      </c>
      <c r="C24" s="29"/>
      <c r="D24" s="13"/>
      <c r="E24" s="60"/>
      <c r="F24" s="68"/>
      <c r="G24" s="19"/>
      <c r="H24" s="21"/>
      <c r="I24" s="78"/>
      <c r="J24" s="70"/>
    </row>
    <row r="25" spans="1:10" ht="15.75" customHeight="1">
      <c r="A25" s="259"/>
      <c r="B25" s="17" t="s">
        <v>39</v>
      </c>
      <c r="C25" s="85"/>
      <c r="D25" s="28"/>
      <c r="E25" s="79"/>
      <c r="F25" s="68"/>
      <c r="G25" s="19"/>
      <c r="H25" s="21"/>
      <c r="I25" s="31"/>
      <c r="J25" s="70"/>
    </row>
    <row r="26" spans="1:10" ht="15.75" customHeight="1">
      <c r="A26" s="259"/>
      <c r="B26" s="17" t="s">
        <v>46</v>
      </c>
      <c r="C26" s="29"/>
      <c r="D26" s="13"/>
      <c r="E26" s="30"/>
      <c r="F26" s="68"/>
      <c r="G26" s="33"/>
      <c r="H26" s="21"/>
      <c r="I26" s="31"/>
      <c r="J26" s="26"/>
    </row>
    <row r="27" spans="1:10" ht="15.75" customHeight="1">
      <c r="A27" s="260"/>
      <c r="B27" s="38"/>
      <c r="C27" s="38"/>
      <c r="D27" s="38"/>
      <c r="E27" s="36"/>
      <c r="F27" s="38"/>
      <c r="G27" s="38"/>
      <c r="H27" s="39"/>
      <c r="I27" s="39"/>
      <c r="J27" s="38"/>
    </row>
    <row r="28" spans="1:10" ht="15.75" customHeight="1">
      <c r="A28" s="263" t="s">
        <v>177</v>
      </c>
      <c r="B28" s="17" t="s">
        <v>52</v>
      </c>
      <c r="C28" s="65"/>
      <c r="D28" s="28"/>
      <c r="E28" s="30"/>
      <c r="F28" s="68"/>
      <c r="G28" s="19"/>
      <c r="H28" s="59"/>
      <c r="I28" s="31"/>
      <c r="J28" s="26"/>
    </row>
    <row r="29" spans="1:10" ht="15.75" customHeight="1">
      <c r="A29" s="259"/>
      <c r="B29" s="17" t="s">
        <v>60</v>
      </c>
      <c r="C29" s="29"/>
      <c r="D29" s="13"/>
      <c r="E29" s="15"/>
      <c r="F29" s="68"/>
      <c r="G29" s="33"/>
      <c r="H29" s="21"/>
      <c r="I29" s="31"/>
      <c r="J29" s="26"/>
    </row>
    <row r="30" spans="1:10" ht="15.75" customHeight="1">
      <c r="A30" s="259"/>
      <c r="B30" s="17" t="s">
        <v>104</v>
      </c>
      <c r="C30" s="29"/>
      <c r="D30" s="13"/>
      <c r="E30" s="61"/>
      <c r="F30" s="68"/>
      <c r="G30" s="33"/>
      <c r="H30" s="21"/>
      <c r="I30" s="31"/>
      <c r="J30" s="26"/>
    </row>
    <row r="31" spans="1:10" ht="15.75" customHeight="1">
      <c r="A31" s="260"/>
      <c r="B31" s="17" t="s">
        <v>89</v>
      </c>
      <c r="C31" s="85"/>
      <c r="D31" s="13"/>
      <c r="E31" s="15"/>
      <c r="F31" s="16"/>
      <c r="G31" s="19"/>
      <c r="H31" s="21"/>
      <c r="I31" s="31"/>
      <c r="J31" s="26"/>
    </row>
    <row r="32" spans="1:10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</row>
    <row r="34" spans="1:10" ht="15.75" customHeight="1">
      <c r="A34" s="263" t="s">
        <v>199</v>
      </c>
      <c r="B34" s="17"/>
      <c r="C34" s="85"/>
      <c r="D34" s="13"/>
      <c r="E34" s="15"/>
      <c r="F34" s="68"/>
      <c r="G34" s="19"/>
      <c r="H34" s="21"/>
      <c r="I34" s="25"/>
      <c r="J34" s="26"/>
    </row>
    <row r="35" spans="1:10" ht="15.75" customHeight="1">
      <c r="A35" s="259"/>
      <c r="B35" s="17"/>
      <c r="C35" s="29"/>
      <c r="D35" s="28"/>
      <c r="E35" s="30"/>
      <c r="F35" s="68"/>
      <c r="G35" s="19"/>
      <c r="H35" s="21"/>
      <c r="I35" s="31"/>
      <c r="J35" s="26"/>
    </row>
    <row r="36" spans="1:10" ht="15.75" customHeight="1">
      <c r="A36" s="259"/>
      <c r="B36" s="17"/>
      <c r="C36" s="85"/>
      <c r="D36" s="28"/>
      <c r="E36" s="15"/>
      <c r="F36" s="68"/>
      <c r="G36" s="19"/>
      <c r="H36" s="21"/>
      <c r="I36" s="31"/>
      <c r="J36" s="26"/>
    </row>
    <row r="37" spans="1:10" ht="15.75" customHeight="1">
      <c r="A37" s="259"/>
      <c r="B37" s="17"/>
      <c r="C37" s="29"/>
      <c r="D37" s="13"/>
      <c r="E37" s="15"/>
      <c r="F37" s="68"/>
      <c r="G37" s="19"/>
      <c r="H37" s="21"/>
      <c r="I37" s="31"/>
      <c r="J37" s="26"/>
    </row>
    <row r="38" spans="1:10" ht="12.75">
      <c r="A38" s="260"/>
      <c r="B38" s="35"/>
      <c r="C38" s="35"/>
      <c r="D38" s="36"/>
      <c r="E38" s="36"/>
      <c r="F38" s="38"/>
      <c r="G38" s="38"/>
      <c r="H38" s="39"/>
      <c r="I38" s="39"/>
      <c r="J38" s="38"/>
    </row>
    <row r="39" spans="1:10" ht="12.75">
      <c r="A39" s="263" t="s">
        <v>214</v>
      </c>
      <c r="B39" s="17"/>
      <c r="C39" s="85"/>
      <c r="D39" s="28"/>
      <c r="E39" s="30"/>
      <c r="F39" s="68"/>
      <c r="G39" s="41"/>
      <c r="H39" s="21"/>
      <c r="I39" s="31"/>
      <c r="J39" s="26"/>
    </row>
    <row r="40" spans="1:10" ht="12.75">
      <c r="A40" s="259"/>
      <c r="B40" s="17"/>
      <c r="C40" s="65"/>
      <c r="D40" s="42"/>
      <c r="E40" s="47"/>
      <c r="F40" s="68"/>
      <c r="G40" s="33"/>
      <c r="H40" s="21"/>
      <c r="I40" s="31"/>
      <c r="J40" s="26"/>
    </row>
    <row r="41" spans="1:10" ht="12.75">
      <c r="A41" s="259"/>
      <c r="B41" s="17"/>
      <c r="C41" s="85"/>
      <c r="D41" s="13"/>
      <c r="E41" s="49"/>
      <c r="F41" s="68"/>
      <c r="G41" s="19"/>
      <c r="H41" s="21"/>
      <c r="I41" s="31"/>
      <c r="J41" s="26"/>
    </row>
    <row r="42" spans="1:10" ht="12.75">
      <c r="A42" s="259"/>
      <c r="B42" s="17"/>
      <c r="C42" s="29"/>
      <c r="D42" s="28"/>
      <c r="E42" s="30"/>
      <c r="F42" s="68"/>
      <c r="G42" s="19"/>
      <c r="H42" s="21"/>
      <c r="I42" s="31"/>
      <c r="J42" s="26"/>
    </row>
    <row r="43" spans="1:10" ht="12.75">
      <c r="A43" s="260"/>
      <c r="B43" s="38"/>
      <c r="C43" s="38"/>
      <c r="D43" s="38"/>
      <c r="E43" s="36"/>
      <c r="F43" s="38"/>
      <c r="G43" s="38"/>
      <c r="H43" s="39"/>
      <c r="I43" s="39"/>
      <c r="J43" s="38"/>
    </row>
    <row r="44" spans="1:10" ht="12.75">
      <c r="A44" s="263" t="s">
        <v>217</v>
      </c>
      <c r="B44" s="17"/>
      <c r="C44" s="85"/>
      <c r="D44" s="13"/>
      <c r="E44" s="15"/>
      <c r="F44" s="68"/>
      <c r="G44" s="19"/>
      <c r="H44" s="21"/>
      <c r="I44" s="31"/>
      <c r="J44" s="57"/>
    </row>
    <row r="45" spans="1:10" ht="12.75">
      <c r="A45" s="259"/>
      <c r="B45" s="17"/>
      <c r="C45" s="29"/>
      <c r="D45" s="28"/>
      <c r="E45" s="15"/>
      <c r="F45" s="68"/>
      <c r="G45" s="33"/>
      <c r="H45" s="21"/>
      <c r="I45" s="31"/>
      <c r="J45" s="26"/>
    </row>
    <row r="46" spans="1:10" ht="12.75">
      <c r="A46" s="259"/>
      <c r="B46" s="17"/>
      <c r="C46" s="85"/>
      <c r="D46" s="13"/>
      <c r="E46" s="30"/>
      <c r="F46" s="68"/>
      <c r="G46" s="19"/>
      <c r="H46" s="59"/>
      <c r="I46" s="31"/>
      <c r="J46" s="26"/>
    </row>
    <row r="47" spans="1:10" ht="12.75">
      <c r="A47" s="259"/>
      <c r="B47" s="17"/>
      <c r="C47" s="65"/>
      <c r="D47" s="13"/>
      <c r="E47" s="61"/>
      <c r="F47" s="68"/>
      <c r="G47" s="19"/>
      <c r="H47" s="21"/>
      <c r="I47" s="31"/>
      <c r="J47" s="57"/>
    </row>
    <row r="48" spans="1:10" ht="12.75">
      <c r="A48" s="260"/>
      <c r="B48" s="38"/>
      <c r="C48" s="38"/>
      <c r="D48" s="36"/>
      <c r="E48" s="36"/>
      <c r="F48" s="38"/>
      <c r="G48" s="38"/>
      <c r="H48" s="39"/>
      <c r="I48" s="39"/>
      <c r="J48" s="38"/>
    </row>
    <row r="49" spans="1:10" ht="12.75">
      <c r="A49" s="263" t="s">
        <v>229</v>
      </c>
      <c r="B49" s="17"/>
      <c r="C49" s="29"/>
      <c r="D49" s="13"/>
      <c r="E49" s="69"/>
      <c r="F49" s="68"/>
      <c r="G49" s="19"/>
      <c r="H49" s="21"/>
      <c r="I49" s="31"/>
      <c r="J49" s="26"/>
    </row>
    <row r="50" spans="1:10" ht="12.75">
      <c r="A50" s="259"/>
      <c r="B50" s="17"/>
      <c r="C50" s="29"/>
      <c r="D50" s="28"/>
      <c r="E50" s="30"/>
      <c r="F50" s="68"/>
      <c r="G50" s="33"/>
      <c r="H50" s="21"/>
      <c r="I50" s="31"/>
      <c r="J50" s="26"/>
    </row>
    <row r="51" spans="1:10" ht="12.75">
      <c r="A51" s="259"/>
      <c r="B51" s="17"/>
      <c r="C51" s="85"/>
      <c r="D51" s="13"/>
      <c r="E51" s="15"/>
      <c r="F51" s="68"/>
      <c r="G51" s="19"/>
      <c r="H51" s="59"/>
      <c r="I51" s="31"/>
      <c r="J51" s="70"/>
    </row>
    <row r="52" spans="1:10" ht="12.75">
      <c r="A52" s="259"/>
      <c r="B52" s="17"/>
      <c r="C52" s="73"/>
      <c r="D52" s="28"/>
      <c r="E52" s="30"/>
      <c r="F52" s="68"/>
      <c r="G52" s="41"/>
      <c r="H52" s="21"/>
      <c r="I52" s="31"/>
      <c r="J52" s="26"/>
    </row>
    <row r="53" spans="1:10" ht="12.75">
      <c r="A53" s="259"/>
      <c r="B53" s="17"/>
      <c r="C53" s="29"/>
      <c r="D53" s="28"/>
      <c r="E53" s="15"/>
      <c r="F53" s="68"/>
      <c r="G53" s="41"/>
      <c r="H53" s="21"/>
      <c r="I53" s="31"/>
      <c r="J53" s="26"/>
    </row>
    <row r="54" spans="1:10" ht="12.75">
      <c r="A54" s="260"/>
      <c r="B54" s="38"/>
      <c r="C54" s="35"/>
      <c r="D54" s="36"/>
      <c r="E54" s="36"/>
      <c r="F54" s="38"/>
      <c r="G54" s="38"/>
      <c r="H54" s="39"/>
      <c r="I54" s="39"/>
      <c r="J54" s="38"/>
    </row>
    <row r="55" spans="1:10" ht="12.75">
      <c r="A55" s="263" t="s">
        <v>233</v>
      </c>
      <c r="B55" s="17"/>
      <c r="C55" s="85"/>
      <c r="D55" s="13"/>
      <c r="E55" s="30"/>
      <c r="F55" s="68"/>
      <c r="G55" s="19"/>
      <c r="H55" s="21"/>
      <c r="I55" s="31"/>
      <c r="J55" s="57"/>
    </row>
    <row r="56" spans="1:10" ht="12.75">
      <c r="A56" s="259"/>
      <c r="B56" s="17"/>
      <c r="C56" s="29"/>
      <c r="D56" s="13"/>
      <c r="E56" s="60"/>
      <c r="F56" s="68"/>
      <c r="G56" s="19"/>
      <c r="H56" s="21"/>
      <c r="I56" s="78"/>
      <c r="J56" s="70"/>
    </row>
    <row r="57" spans="1:10" ht="12.75">
      <c r="A57" s="259"/>
      <c r="B57" s="17"/>
      <c r="C57" s="85"/>
      <c r="D57" s="28"/>
      <c r="E57" s="79"/>
      <c r="F57" s="68"/>
      <c r="G57" s="19"/>
      <c r="H57" s="21"/>
      <c r="I57" s="31"/>
      <c r="J57" s="70"/>
    </row>
    <row r="58" spans="1:10" ht="12.75">
      <c r="A58" s="259"/>
      <c r="B58" s="17"/>
      <c r="C58" s="29"/>
      <c r="D58" s="13"/>
      <c r="E58" s="30"/>
      <c r="F58" s="68"/>
      <c r="G58" s="33"/>
      <c r="H58" s="21"/>
      <c r="I58" s="31"/>
      <c r="J58" s="26"/>
    </row>
    <row r="59" spans="1:10" ht="12.75">
      <c r="A59" s="260"/>
      <c r="B59" s="38"/>
      <c r="C59" s="38"/>
      <c r="D59" s="38"/>
      <c r="E59" s="36"/>
      <c r="F59" s="38"/>
      <c r="G59" s="38"/>
      <c r="H59" s="39"/>
      <c r="I59" s="39"/>
      <c r="J59" s="38"/>
    </row>
    <row r="60" spans="1:10" ht="12.75">
      <c r="A60" s="263" t="s">
        <v>237</v>
      </c>
      <c r="B60" s="17"/>
      <c r="C60" s="65"/>
      <c r="D60" s="28"/>
      <c r="E60" s="30"/>
      <c r="F60" s="68"/>
      <c r="G60" s="19"/>
      <c r="H60" s="59"/>
      <c r="I60" s="31"/>
      <c r="J60" s="26"/>
    </row>
    <row r="61" spans="1:10" ht="12.75">
      <c r="A61" s="259"/>
      <c r="B61" s="17"/>
      <c r="C61" s="29"/>
      <c r="D61" s="13"/>
      <c r="E61" s="15"/>
      <c r="F61" s="68"/>
      <c r="G61" s="33"/>
      <c r="H61" s="21"/>
      <c r="I61" s="31"/>
      <c r="J61" s="26"/>
    </row>
    <row r="62" spans="1:10" ht="12.75">
      <c r="A62" s="259"/>
      <c r="B62" s="17"/>
      <c r="C62" s="29"/>
      <c r="D62" s="13"/>
      <c r="E62" s="61"/>
      <c r="F62" s="68"/>
      <c r="G62" s="33"/>
      <c r="H62" s="21"/>
      <c r="I62" s="31"/>
      <c r="J62" s="26"/>
    </row>
    <row r="63" spans="1:10" ht="12.75">
      <c r="A63" s="260"/>
      <c r="B63" s="17"/>
      <c r="C63" s="85"/>
      <c r="D63" s="13"/>
      <c r="E63" s="15"/>
      <c r="F63" s="16"/>
      <c r="G63" s="19"/>
      <c r="H63" s="21"/>
      <c r="I63" s="31"/>
      <c r="J63" s="26"/>
    </row>
  </sheetData>
  <mergeCells count="13">
    <mergeCell ref="A60:A63"/>
    <mergeCell ref="A1:B1"/>
    <mergeCell ref="A2:A6"/>
    <mergeCell ref="A7:A11"/>
    <mergeCell ref="A12:A16"/>
    <mergeCell ref="A17:A22"/>
    <mergeCell ref="A23:A27"/>
    <mergeCell ref="A28:A31"/>
    <mergeCell ref="A34:A38"/>
    <mergeCell ref="A39:A43"/>
    <mergeCell ref="A44:A48"/>
    <mergeCell ref="A49:A54"/>
    <mergeCell ref="A55:A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2020年講員輪值表</vt:lpstr>
      <vt:lpstr>2019年Preach講道輪值表</vt:lpstr>
      <vt:lpstr>2018年Preach講道輪值表</vt:lpstr>
      <vt:lpstr>2017年Preach講員輪值表</vt:lpstr>
      <vt:lpstr>2016年講員輪值表</vt:lpstr>
      <vt:lpstr>2015講員輪值表</vt:lpstr>
      <vt:lpstr>2014年講員輪值表</vt:lpstr>
      <vt:lpstr>2013年講員輪值表</vt:lpstr>
      <vt:lpstr>輪值表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kcyrain</cp:lastModifiedBy>
  <dcterms:modified xsi:type="dcterms:W3CDTF">2020-01-17T20:40:41Z</dcterms:modified>
</cp:coreProperties>
</file>